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0" yWindow="0" windowWidth="15105" windowHeight="10200"/>
  </bookViews>
  <sheets>
    <sheet name="2학년 전부(과)여석(전입30%, 전출20%)" sheetId="3" r:id="rId1"/>
    <sheet name="3학년 전부(과)여석" sheetId="2" r:id="rId2"/>
  </sheets>
  <definedNames>
    <definedName name="_xlnm.Print_Titles" localSheetId="0">'2학년 전부(과)여석(전입30%, 전출20%)'!$1:$4</definedName>
    <definedName name="_xlnm.Print_Titles" localSheetId="1">'3학년 전부(과)여석'!$1:$4</definedName>
  </definedNames>
  <calcPr calcId="162913"/>
</workbook>
</file>

<file path=xl/calcChain.xml><?xml version="1.0" encoding="utf-8"?>
<calcChain xmlns="http://schemas.openxmlformats.org/spreadsheetml/2006/main">
  <c r="D80" i="3" l="1"/>
  <c r="D79" i="3"/>
  <c r="D77" i="3"/>
  <c r="D75" i="3"/>
  <c r="D61" i="3"/>
  <c r="D56" i="3"/>
  <c r="D48" i="3"/>
  <c r="D45" i="3"/>
  <c r="D42" i="3"/>
  <c r="D37" i="3"/>
  <c r="D29" i="3"/>
  <c r="D16" i="3"/>
  <c r="D22" i="3"/>
  <c r="D17" i="3"/>
  <c r="D18" i="3"/>
  <c r="D19" i="3"/>
  <c r="D20" i="3"/>
  <c r="D21" i="3"/>
  <c r="D23" i="3"/>
  <c r="D24" i="3"/>
  <c r="D25" i="3"/>
  <c r="D26" i="3"/>
  <c r="D27" i="3"/>
  <c r="D28" i="3"/>
  <c r="D30" i="3"/>
  <c r="D31" i="3"/>
  <c r="D32" i="3"/>
  <c r="D33" i="3"/>
  <c r="D34" i="3"/>
  <c r="D35" i="3"/>
  <c r="D36" i="3"/>
  <c r="D38" i="3"/>
  <c r="D39" i="3"/>
  <c r="D40" i="3"/>
  <c r="D41" i="3"/>
  <c r="D43" i="3"/>
  <c r="D44" i="3"/>
  <c r="D46" i="3"/>
  <c r="D47" i="3"/>
  <c r="D49" i="3"/>
  <c r="D50" i="3"/>
  <c r="D51" i="3"/>
  <c r="D52" i="3"/>
  <c r="D53" i="3"/>
  <c r="D54" i="3"/>
  <c r="D55" i="3"/>
  <c r="D57" i="3"/>
  <c r="D58" i="3"/>
  <c r="D59" i="3"/>
  <c r="D60" i="3"/>
  <c r="D70" i="3"/>
  <c r="D71" i="3"/>
  <c r="D72" i="3"/>
  <c r="D73" i="3"/>
  <c r="D74" i="3"/>
  <c r="D76" i="3"/>
  <c r="D78" i="3"/>
  <c r="D6" i="3"/>
  <c r="D7" i="3"/>
  <c r="D8" i="3"/>
  <c r="D9" i="3"/>
  <c r="D10" i="3"/>
  <c r="D11" i="3"/>
  <c r="D12" i="3"/>
  <c r="D13" i="3"/>
  <c r="D14" i="3"/>
  <c r="D15" i="3"/>
  <c r="D5" i="3"/>
  <c r="C75" i="3"/>
  <c r="E61" i="3"/>
  <c r="C61" i="3"/>
  <c r="C80" i="3" s="1"/>
  <c r="E56" i="3"/>
  <c r="C56" i="3"/>
  <c r="E42" i="3"/>
  <c r="E80" i="3" s="1"/>
  <c r="C42" i="3"/>
  <c r="D77" i="2" l="1"/>
  <c r="E77" i="2"/>
  <c r="C77" i="2"/>
  <c r="E76" i="2"/>
  <c r="D76" i="2"/>
  <c r="E70" i="2"/>
  <c r="D70" i="2"/>
  <c r="E65" i="2"/>
  <c r="D65" i="2"/>
  <c r="E60" i="2"/>
  <c r="D60" i="2"/>
  <c r="E55" i="2"/>
  <c r="D55" i="2"/>
  <c r="E48" i="2"/>
  <c r="D48" i="2"/>
  <c r="E45" i="2"/>
  <c r="D45" i="2"/>
  <c r="E42" i="2"/>
  <c r="D42" i="2"/>
  <c r="E37" i="2"/>
  <c r="D37" i="2"/>
  <c r="E29" i="2"/>
  <c r="D29" i="2"/>
  <c r="E22" i="2"/>
  <c r="D22" i="2"/>
  <c r="E16" i="2"/>
  <c r="D16" i="2"/>
  <c r="C76" i="2" l="1"/>
  <c r="C65" i="2"/>
  <c r="C60" i="2"/>
  <c r="C55" i="2"/>
  <c r="C48" i="2"/>
  <c r="C45" i="2"/>
  <c r="C42" i="2"/>
  <c r="C37" i="2"/>
  <c r="C29" i="2"/>
  <c r="C22" i="2"/>
  <c r="C16" i="2"/>
</calcChain>
</file>

<file path=xl/sharedStrings.xml><?xml version="1.0" encoding="utf-8"?>
<sst xmlns="http://schemas.openxmlformats.org/spreadsheetml/2006/main" count="306" uniqueCount="122">
  <si>
    <t>대학</t>
  </si>
  <si>
    <t>전입허용인원</t>
  </si>
  <si>
    <t>전출허용인원</t>
  </si>
  <si>
    <t>비고</t>
  </si>
  <si>
    <t>문과대학</t>
  </si>
  <si>
    <t/>
  </si>
  <si>
    <t>자연과학대학</t>
  </si>
  <si>
    <t>공과대학</t>
  </si>
  <si>
    <t>기계IT대학</t>
  </si>
  <si>
    <t>정치행정대학</t>
  </si>
  <si>
    <t>상경대학</t>
  </si>
  <si>
    <t>무역학</t>
  </si>
  <si>
    <t>경영대학</t>
  </si>
  <si>
    <t>생명응용과학대학</t>
  </si>
  <si>
    <t>생활과학대학</t>
  </si>
  <si>
    <t>사범대학</t>
  </si>
  <si>
    <t>디자인미술대학</t>
  </si>
  <si>
    <t>건축학부</t>
  </si>
  <si>
    <t>기초교육대학</t>
  </si>
  <si>
    <t>야간강좌개설부</t>
  </si>
  <si>
    <t>국어국문학과</t>
  </si>
  <si>
    <t>중국언어문화학과</t>
  </si>
  <si>
    <t>일어일문학과</t>
  </si>
  <si>
    <t>영어영문학과</t>
  </si>
  <si>
    <t>유럽언어문화학부</t>
  </si>
  <si>
    <t>철학과</t>
  </si>
  <si>
    <t>역사학과</t>
  </si>
  <si>
    <t>문화인류학과</t>
  </si>
  <si>
    <t>심리학과</t>
  </si>
  <si>
    <t>사회학과</t>
  </si>
  <si>
    <t>언론정보학과</t>
  </si>
  <si>
    <t>수학과</t>
  </si>
  <si>
    <t>통계학과</t>
  </si>
  <si>
    <t>물리학과</t>
  </si>
  <si>
    <t>화학생화학부</t>
  </si>
  <si>
    <t>생명과학과</t>
  </si>
  <si>
    <t>건설시스템공학과</t>
  </si>
  <si>
    <t>환경공학과</t>
  </si>
  <si>
    <t>도시공학과</t>
  </si>
  <si>
    <t>신소재공학부</t>
  </si>
  <si>
    <t>화학공학부</t>
  </si>
  <si>
    <t>파이버시스템공학과</t>
  </si>
  <si>
    <t>기계공학부</t>
  </si>
  <si>
    <t>전기공학과</t>
  </si>
  <si>
    <t>전자공학과</t>
  </si>
  <si>
    <t>컴퓨터공학과</t>
  </si>
  <si>
    <t>정보통신공학과</t>
  </si>
  <si>
    <t>로봇기계공학과</t>
  </si>
  <si>
    <t>정치외교학과</t>
  </si>
  <si>
    <t>행정학과</t>
  </si>
  <si>
    <t>새마을국제개발학과</t>
  </si>
  <si>
    <t>경찰행정학과</t>
  </si>
  <si>
    <t>경제금융학부</t>
  </si>
  <si>
    <t>무역학부</t>
  </si>
  <si>
    <t>경영학과</t>
  </si>
  <si>
    <t>회계세무학과</t>
  </si>
  <si>
    <t>식품경제외식학과</t>
  </si>
  <si>
    <t>원예생명과학과</t>
  </si>
  <si>
    <t>산림자원및조경학과</t>
  </si>
  <si>
    <t>식품공학과</t>
  </si>
  <si>
    <t>생명공학과</t>
  </si>
  <si>
    <t>의생명공학과</t>
  </si>
  <si>
    <t>가족주거학과</t>
  </si>
  <si>
    <t>식품영양학과</t>
  </si>
  <si>
    <t>체육학부</t>
  </si>
  <si>
    <t>의류패션학과</t>
  </si>
  <si>
    <t>교육학과</t>
  </si>
  <si>
    <t>국어교육과</t>
  </si>
  <si>
    <t>영어교육과</t>
  </si>
  <si>
    <t>한문교육과</t>
  </si>
  <si>
    <t>수학교육과</t>
  </si>
  <si>
    <t>유아교육과</t>
  </si>
  <si>
    <t>특수체육교육과</t>
  </si>
  <si>
    <t>시각디자인학과</t>
  </si>
  <si>
    <t>산업디자인학과</t>
  </si>
  <si>
    <t>생활제품디자인학과</t>
  </si>
  <si>
    <t>천마인재학부</t>
  </si>
  <si>
    <t>인문자율전공학부</t>
  </si>
  <si>
    <t>학부(과)</t>
    <phoneticPr fontId="1" type="noConversion"/>
  </si>
  <si>
    <t>국어국문학과(야)</t>
    <phoneticPr fontId="1" type="noConversion"/>
  </si>
  <si>
    <t>전기공학과(야)</t>
    <phoneticPr fontId="1" type="noConversion"/>
  </si>
  <si>
    <t>정치외교학과(야)</t>
    <phoneticPr fontId="1" type="noConversion"/>
  </si>
  <si>
    <t>행정학과(야)</t>
    <phoneticPr fontId="1" type="noConversion"/>
  </si>
  <si>
    <t>새마을국제개발학과(야)</t>
    <phoneticPr fontId="1" type="noConversion"/>
  </si>
  <si>
    <t>소계</t>
    <phoneticPr fontId="1" type="noConversion"/>
  </si>
  <si>
    <t>합계</t>
    <phoneticPr fontId="1" type="noConversion"/>
  </si>
  <si>
    <t>모딥단위(2020학년도 입학자 기준)</t>
    <phoneticPr fontId="1" type="noConversion"/>
  </si>
  <si>
    <t>2020학년도
입학정원</t>
    <phoneticPr fontId="1" type="noConversion"/>
  </si>
  <si>
    <t>프랑스어문, 독일언어문화</t>
    <phoneticPr fontId="1" type="noConversion"/>
  </si>
  <si>
    <t>화학, 생화학</t>
    <phoneticPr fontId="1" type="noConversion"/>
  </si>
  <si>
    <t>신소재공학</t>
    <phoneticPr fontId="1" type="noConversion"/>
  </si>
  <si>
    <t>고분자.바이오소재, 화공시스템, 융합화학공학, 에너지화공</t>
    <phoneticPr fontId="1" type="noConversion"/>
  </si>
  <si>
    <t>기계시스템, 기계설계, 첨단기계</t>
    <phoneticPr fontId="1" type="noConversion"/>
  </si>
  <si>
    <t>경제금융</t>
    <phoneticPr fontId="1" type="noConversion"/>
  </si>
  <si>
    <t>체육학, 무용학 ※특수체육교육과만 지원가능</t>
    <phoneticPr fontId="1" type="noConversion"/>
  </si>
  <si>
    <t>건축학, 건축디자인, 건축공학</t>
    <phoneticPr fontId="1" type="noConversion"/>
  </si>
  <si>
    <t>정책과학 ※ 입학장학혜택을 포기하는 경우 전출가능</t>
    <phoneticPr fontId="1" type="noConversion"/>
  </si>
  <si>
    <t>2022학년도 전부(과) 2학년 허용인원</t>
    <phoneticPr fontId="1" type="noConversion"/>
  </si>
  <si>
    <t>2021학년도
입학정원</t>
    <phoneticPr fontId="1" type="noConversion"/>
  </si>
  <si>
    <t>산림자원학과</t>
    <phoneticPr fontId="1" type="noConversion"/>
  </si>
  <si>
    <t>조경학과</t>
    <phoneticPr fontId="1" type="noConversion"/>
  </si>
  <si>
    <t>※디자인미술대학 내에서만 가능</t>
    <phoneticPr fontId="1" type="noConversion"/>
  </si>
  <si>
    <t>회화과</t>
    <phoneticPr fontId="1" type="noConversion"/>
  </si>
  <si>
    <t>트랜스아트과</t>
    <phoneticPr fontId="1" type="noConversion"/>
  </si>
  <si>
    <t>기초교육대학</t>
    <phoneticPr fontId="1" type="noConversion"/>
  </si>
  <si>
    <t>2022학년도 전부(과) 3학년 허용인원</t>
    <phoneticPr fontId="1" type="noConversion"/>
  </si>
  <si>
    <t>*3학년 전부(과) 허용인원은 2021학년도 2학년 전부(과) 승인 후 잔여 허용인원</t>
    <phoneticPr fontId="1" type="noConversion"/>
  </si>
  <si>
    <t>※ 의과대학, 약학대학, 생활과학대학 체육학부, 사범대학 특수체육교육과, 디자인미술대학, 음악대학, 군사학과, 항공운송학과는 전부(과)를 불허함
   다만, 체육학부와 특수체육교육과간, 디자인미술대학내의 학부(과)간에는 전부(과)를 허용함 [영남대학교 학칙 제18조(전과) ①항, ①의2항발췌]</t>
    <phoneticPr fontId="1" type="noConversion"/>
  </si>
  <si>
    <t>자동차기계공학과
(신, 미래자동차공학과)</t>
    <phoneticPr fontId="1" type="noConversion"/>
  </si>
  <si>
    <t>로봇기계공학과
(신, 로봇공학과)</t>
    <phoneticPr fontId="1" type="noConversion"/>
  </si>
  <si>
    <t>가족주거학과
(신, 주거환경학과)</t>
    <phoneticPr fontId="1" type="noConversion"/>
  </si>
  <si>
    <t>미래자동차공학과로 전입, 자동차기계공학과에서 전출
(학과명칭 변경에 따른 학칙 경과조치 의거)</t>
    <phoneticPr fontId="1" type="noConversion"/>
  </si>
  <si>
    <t>로봇기계공학과로 전입, 로봇기계공학과에서 전출
(학과명칭 변경에 따른 학칙 경과조치 의거)</t>
    <phoneticPr fontId="1" type="noConversion"/>
  </si>
  <si>
    <t>미술학부
(회화과, 트랜스아트과)</t>
    <phoneticPr fontId="1" type="noConversion"/>
  </si>
  <si>
    <t>※디자인미술대학 내에서만 가능
※ 전입은 회화과, 트랜스아트과로 가능
※ 전출은 회화과, 트랜스아트과에서 가능</t>
    <phoneticPr fontId="1" type="noConversion"/>
  </si>
  <si>
    <t>화학생화학과</t>
    <phoneticPr fontId="1" type="noConversion"/>
  </si>
  <si>
    <t>※ 전입은 산림자원학과, 조경학과로 가능
※ 전출은 산림자원학과및조경학과에서 가능</t>
    <phoneticPr fontId="1" type="noConversion"/>
  </si>
  <si>
    <t>*2학년 전부(과) 허용인원(전출:입학정원의 20%, 전입:입학정원의 30%), *사범대학은 별도기준</t>
    <phoneticPr fontId="1" type="noConversion"/>
  </si>
  <si>
    <t>모집단위(2021학년도 입학자 기준)</t>
    <phoneticPr fontId="1" type="noConversion"/>
  </si>
  <si>
    <t>※ 사범대학으로 전입은 각 학과 1학년 입학정원에 결원이 있는
   경우에 한해 가능
※ 영어교육과 전입은 정원외 입학 학생에 한해 지원 가능
※ 한문교육과 전입은 정원내 입학 학생에 한해 지원 가능
※ 특수체육교육과로 전입은 체육학부만 지원 가능</t>
    <phoneticPr fontId="1" type="noConversion"/>
  </si>
  <si>
    <t>가족주거학과로 전입, 가족주거학과에서 전출
※ 가족주거학과로 전입 신청자는 전부(과) 원서상에 변경된 
   주거환경학과로 재적 희망 여부 표시
(학과명칭 변경에 따른 학칙 경과조치 의거)</t>
    <phoneticPr fontId="1" type="noConversion"/>
  </si>
  <si>
    <t>가족주거학과로 전입, 가족주거학과에서 전출
※ 가족주거학과로 전입 신청자는 전부(과) 원서상에 변경된 
   주거환경학과로 재적 희망 여부 표시
(학과명칭 변경에 따른 학칙 경과조치 의거)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</si>
</sst>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#_ "/>
  </numFmts>
  <fonts count="8" x14ac:knownFonts="1">
    <font>
      <sz val="10"/>
      <name val="Arial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10"/>
      <name val="Arial"/>
      <family val="2"/>
    </font>
    <font>
      <sz val="10"/>
      <name val="Arial"/>
      <family val="2"/>
    </font>
    <font>
      <b/>
      <sz val="16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left" vertical="center"/>
    </xf>
    <xf numFmtId="3" fontId="6" fillId="3" borderId="21" xfId="4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41" xfId="0" applyFont="1" applyFill="1" applyBorder="1" applyAlignment="1">
      <alignment horizontal="left" vertical="center"/>
    </xf>
    <xf numFmtId="0" fontId="6" fillId="3" borderId="42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right" vertical="center"/>
    </xf>
    <xf numFmtId="0" fontId="6" fillId="3" borderId="41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49" xfId="0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right" vertical="center"/>
    </xf>
    <xf numFmtId="0" fontId="6" fillId="3" borderId="51" xfId="0" applyFont="1" applyFill="1" applyBorder="1" applyAlignment="1">
      <alignment horizontal="left" vertical="center"/>
    </xf>
    <xf numFmtId="0" fontId="6" fillId="3" borderId="51" xfId="0" applyFont="1" applyFill="1" applyBorder="1" applyAlignment="1">
      <alignment horizontal="right" vertical="center"/>
    </xf>
    <xf numFmtId="0" fontId="6" fillId="3" borderId="52" xfId="0" applyFont="1" applyFill="1" applyBorder="1" applyAlignment="1">
      <alignment horizontal="left" vertical="center"/>
    </xf>
    <xf numFmtId="3" fontId="6" fillId="3" borderId="21" xfId="3" applyNumberFormat="1" applyFont="1" applyFill="1" applyBorder="1" applyAlignment="1">
      <alignment vertical="center"/>
    </xf>
    <xf numFmtId="0" fontId="6" fillId="3" borderId="47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3" fillId="0" borderId="0" xfId="1" applyFont="1"/>
    <xf numFmtId="0" fontId="6" fillId="3" borderId="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41" xfId="0" applyFont="1" applyFill="1" applyBorder="1" applyAlignment="1">
      <alignment horizontal="left" vertical="center" wrapText="1"/>
    </xf>
    <xf numFmtId="0" fontId="6" fillId="3" borderId="4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right" vertical="center"/>
    </xf>
    <xf numFmtId="0" fontId="6" fillId="3" borderId="5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3" borderId="1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1" applyFont="1"/>
    <xf numFmtId="0" fontId="6" fillId="0" borderId="0" xfId="0" applyFont="1" applyAlignment="1">
      <alignment vertical="center"/>
    </xf>
    <xf numFmtId="176" fontId="6" fillId="0" borderId="8" xfId="0" applyNumberFormat="1" applyFont="1" applyBorder="1" applyAlignment="1">
      <alignment horizontal="right" vertical="center" wrapText="1"/>
    </xf>
    <xf numFmtId="176" fontId="6" fillId="0" borderId="51" xfId="0" applyNumberFormat="1" applyFont="1" applyBorder="1" applyAlignment="1">
      <alignment horizontal="right"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176" fontId="6" fillId="0" borderId="41" xfId="0" applyNumberFormat="1" applyFont="1" applyBorder="1" applyAlignment="1">
      <alignment horizontal="right" vertical="center" wrapText="1"/>
    </xf>
    <xf numFmtId="176" fontId="6" fillId="0" borderId="18" xfId="0" applyNumberFormat="1" applyFont="1" applyBorder="1" applyAlignment="1">
      <alignment horizontal="right" vertical="center" wrapText="1"/>
    </xf>
    <xf numFmtId="0" fontId="6" fillId="4" borderId="44" xfId="0" applyFont="1" applyFill="1" applyBorder="1" applyAlignment="1">
      <alignment horizontal="right" vertical="center" wrapText="1"/>
    </xf>
    <xf numFmtId="176" fontId="6" fillId="0" borderId="44" xfId="0" applyNumberFormat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6" fillId="4" borderId="41" xfId="0" applyFont="1" applyFill="1" applyBorder="1" applyAlignment="1">
      <alignment horizontal="right" vertical="center" wrapText="1"/>
    </xf>
    <xf numFmtId="0" fontId="6" fillId="4" borderId="18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176" fontId="6" fillId="0" borderId="49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3" borderId="52" xfId="0" applyFont="1" applyFill="1" applyBorder="1" applyAlignment="1">
      <alignment horizontal="left" vertical="center" wrapText="1"/>
    </xf>
    <xf numFmtId="0" fontId="6" fillId="3" borderId="50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33" xfId="2" applyFont="1" applyBorder="1" applyAlignment="1">
      <alignment horizontal="right" vertical="center"/>
    </xf>
  </cellXfs>
  <cellStyles count="5">
    <cellStyle name="쉼표 [0]" xfId="4" builtinId="6"/>
    <cellStyle name="쉼표 [0] 2" xfId="3"/>
    <cellStyle name="표준" xfId="0" builtinId="0"/>
    <cellStyle name="표준 2" xfId="2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sqref="A1:F1"/>
    </sheetView>
  </sheetViews>
  <sheetFormatPr defaultRowHeight="12" x14ac:dyDescent="0.2"/>
  <cols>
    <col min="1" max="1" width="18.7109375" style="1" customWidth="1"/>
    <col min="2" max="2" width="22.7109375" style="1" customWidth="1"/>
    <col min="3" max="3" width="11" style="1" customWidth="1"/>
    <col min="4" max="5" width="14" style="1" customWidth="1"/>
    <col min="6" max="6" width="55.42578125" style="1" customWidth="1"/>
    <col min="7" max="16384" width="9.140625" style="1"/>
  </cols>
  <sheetData>
    <row r="1" spans="1:6" ht="33" customHeight="1" x14ac:dyDescent="0.2">
      <c r="A1" s="95" t="s">
        <v>97</v>
      </c>
      <c r="B1" s="95"/>
      <c r="C1" s="95"/>
      <c r="D1" s="95"/>
      <c r="E1" s="95"/>
      <c r="F1" s="95"/>
    </row>
    <row r="2" spans="1:6" ht="17.100000000000001" customHeight="1" thickBot="1" x14ac:dyDescent="0.3">
      <c r="A2" s="76"/>
      <c r="B2" s="77"/>
      <c r="C2" s="96" t="s">
        <v>117</v>
      </c>
      <c r="D2" s="96"/>
      <c r="E2" s="96"/>
      <c r="F2" s="96"/>
    </row>
    <row r="3" spans="1:6" ht="16.5" customHeight="1" x14ac:dyDescent="0.2">
      <c r="A3" s="97" t="s">
        <v>118</v>
      </c>
      <c r="B3" s="98"/>
      <c r="C3" s="98" t="s">
        <v>98</v>
      </c>
      <c r="D3" s="98" t="s">
        <v>1</v>
      </c>
      <c r="E3" s="98" t="s">
        <v>2</v>
      </c>
      <c r="F3" s="100" t="s">
        <v>3</v>
      </c>
    </row>
    <row r="4" spans="1:6" ht="16.5" customHeight="1" thickBot="1" x14ac:dyDescent="0.25">
      <c r="A4" s="37" t="s">
        <v>0</v>
      </c>
      <c r="B4" s="59" t="s">
        <v>78</v>
      </c>
      <c r="C4" s="99"/>
      <c r="D4" s="99"/>
      <c r="E4" s="99"/>
      <c r="F4" s="101"/>
    </row>
    <row r="5" spans="1:6" ht="16.5" customHeight="1" x14ac:dyDescent="0.2">
      <c r="A5" s="102" t="s">
        <v>4</v>
      </c>
      <c r="B5" s="40" t="s">
        <v>20</v>
      </c>
      <c r="C5" s="78">
        <v>70</v>
      </c>
      <c r="D5" s="79">
        <f>C5*30%</f>
        <v>21</v>
      </c>
      <c r="E5" s="78">
        <v>14</v>
      </c>
      <c r="F5" s="41" t="s">
        <v>5</v>
      </c>
    </row>
    <row r="6" spans="1:6" ht="16.5" customHeight="1" x14ac:dyDescent="0.2">
      <c r="A6" s="93"/>
      <c r="B6" s="31" t="s">
        <v>21</v>
      </c>
      <c r="C6" s="80">
        <v>60</v>
      </c>
      <c r="D6" s="80">
        <f t="shared" ref="D6:D60" si="0">C6*30%</f>
        <v>18</v>
      </c>
      <c r="E6" s="80">
        <v>12</v>
      </c>
      <c r="F6" s="35" t="s">
        <v>5</v>
      </c>
    </row>
    <row r="7" spans="1:6" ht="16.5" customHeight="1" x14ac:dyDescent="0.2">
      <c r="A7" s="93"/>
      <c r="B7" s="31" t="s">
        <v>22</v>
      </c>
      <c r="C7" s="80">
        <v>33</v>
      </c>
      <c r="D7" s="80">
        <f t="shared" si="0"/>
        <v>9.9</v>
      </c>
      <c r="E7" s="80">
        <v>7</v>
      </c>
      <c r="F7" s="35" t="s">
        <v>5</v>
      </c>
    </row>
    <row r="8" spans="1:6" ht="16.5" customHeight="1" x14ac:dyDescent="0.2">
      <c r="A8" s="93"/>
      <c r="B8" s="31" t="s">
        <v>23</v>
      </c>
      <c r="C8" s="80">
        <v>82</v>
      </c>
      <c r="D8" s="80">
        <f t="shared" si="0"/>
        <v>24.599999999999998</v>
      </c>
      <c r="E8" s="80">
        <v>16</v>
      </c>
      <c r="F8" s="35" t="s">
        <v>5</v>
      </c>
    </row>
    <row r="9" spans="1:6" ht="16.5" customHeight="1" x14ac:dyDescent="0.2">
      <c r="A9" s="93"/>
      <c r="B9" s="31" t="s">
        <v>24</v>
      </c>
      <c r="C9" s="80">
        <v>66</v>
      </c>
      <c r="D9" s="80">
        <f t="shared" si="0"/>
        <v>19.8</v>
      </c>
      <c r="E9" s="80">
        <v>13</v>
      </c>
      <c r="F9" s="35" t="s">
        <v>88</v>
      </c>
    </row>
    <row r="10" spans="1:6" ht="16.5" customHeight="1" x14ac:dyDescent="0.2">
      <c r="A10" s="93"/>
      <c r="B10" s="31" t="s">
        <v>25</v>
      </c>
      <c r="C10" s="80">
        <v>32</v>
      </c>
      <c r="D10" s="80">
        <f t="shared" si="0"/>
        <v>9.6</v>
      </c>
      <c r="E10" s="80">
        <v>6</v>
      </c>
      <c r="F10" s="35" t="s">
        <v>5</v>
      </c>
    </row>
    <row r="11" spans="1:6" ht="16.5" customHeight="1" x14ac:dyDescent="0.2">
      <c r="A11" s="93"/>
      <c r="B11" s="31" t="s">
        <v>26</v>
      </c>
      <c r="C11" s="80">
        <v>60</v>
      </c>
      <c r="D11" s="80">
        <f t="shared" si="0"/>
        <v>18</v>
      </c>
      <c r="E11" s="80">
        <v>12</v>
      </c>
      <c r="F11" s="35" t="s">
        <v>5</v>
      </c>
    </row>
    <row r="12" spans="1:6" ht="16.5" customHeight="1" x14ac:dyDescent="0.2">
      <c r="A12" s="93"/>
      <c r="B12" s="31" t="s">
        <v>27</v>
      </c>
      <c r="C12" s="80">
        <v>32</v>
      </c>
      <c r="D12" s="80">
        <f t="shared" si="0"/>
        <v>9.6</v>
      </c>
      <c r="E12" s="80">
        <v>6</v>
      </c>
      <c r="F12" s="35" t="s">
        <v>5</v>
      </c>
    </row>
    <row r="13" spans="1:6" ht="16.5" customHeight="1" x14ac:dyDescent="0.2">
      <c r="A13" s="93"/>
      <c r="B13" s="31" t="s">
        <v>28</v>
      </c>
      <c r="C13" s="80">
        <v>40</v>
      </c>
      <c r="D13" s="80">
        <f t="shared" si="0"/>
        <v>12</v>
      </c>
      <c r="E13" s="80">
        <v>8</v>
      </c>
      <c r="F13" s="35" t="s">
        <v>5</v>
      </c>
    </row>
    <row r="14" spans="1:6" ht="16.5" customHeight="1" x14ac:dyDescent="0.2">
      <c r="A14" s="93"/>
      <c r="B14" s="31" t="s">
        <v>29</v>
      </c>
      <c r="C14" s="80">
        <v>33</v>
      </c>
      <c r="D14" s="80">
        <f t="shared" si="0"/>
        <v>9.9</v>
      </c>
      <c r="E14" s="80">
        <v>7</v>
      </c>
      <c r="F14" s="35" t="s">
        <v>5</v>
      </c>
    </row>
    <row r="15" spans="1:6" ht="16.5" customHeight="1" thickBot="1" x14ac:dyDescent="0.25">
      <c r="A15" s="93"/>
      <c r="B15" s="42" t="s">
        <v>30</v>
      </c>
      <c r="C15" s="81">
        <v>34</v>
      </c>
      <c r="D15" s="81">
        <f t="shared" si="0"/>
        <v>10.199999999999999</v>
      </c>
      <c r="E15" s="81">
        <v>7</v>
      </c>
      <c r="F15" s="43" t="s">
        <v>5</v>
      </c>
    </row>
    <row r="16" spans="1:6" ht="16.5" customHeight="1" thickBot="1" x14ac:dyDescent="0.25">
      <c r="A16" s="103"/>
      <c r="B16" s="58" t="s">
        <v>84</v>
      </c>
      <c r="C16" s="82">
        <v>542</v>
      </c>
      <c r="D16" s="82">
        <f>SUM(D5:D15)</f>
        <v>162.6</v>
      </c>
      <c r="E16" s="82">
        <v>108</v>
      </c>
      <c r="F16" s="50"/>
    </row>
    <row r="17" spans="1:6" ht="16.5" customHeight="1" x14ac:dyDescent="0.2">
      <c r="A17" s="92" t="s">
        <v>6</v>
      </c>
      <c r="B17" s="38" t="s">
        <v>31</v>
      </c>
      <c r="C17" s="83">
        <v>43</v>
      </c>
      <c r="D17" s="84">
        <f t="shared" si="0"/>
        <v>12.9</v>
      </c>
      <c r="E17" s="83">
        <v>9</v>
      </c>
      <c r="F17" s="39" t="s">
        <v>5</v>
      </c>
    </row>
    <row r="18" spans="1:6" ht="16.5" customHeight="1" x14ac:dyDescent="0.2">
      <c r="A18" s="93"/>
      <c r="B18" s="31" t="s">
        <v>32</v>
      </c>
      <c r="C18" s="85">
        <v>49</v>
      </c>
      <c r="D18" s="80">
        <f t="shared" si="0"/>
        <v>14.7</v>
      </c>
      <c r="E18" s="85">
        <v>10</v>
      </c>
      <c r="F18" s="35" t="s">
        <v>5</v>
      </c>
    </row>
    <row r="19" spans="1:6" ht="16.5" customHeight="1" x14ac:dyDescent="0.2">
      <c r="A19" s="93"/>
      <c r="B19" s="31" t="s">
        <v>33</v>
      </c>
      <c r="C19" s="85">
        <v>36</v>
      </c>
      <c r="D19" s="80">
        <f t="shared" si="0"/>
        <v>10.799999999999999</v>
      </c>
      <c r="E19" s="85">
        <v>7</v>
      </c>
      <c r="F19" s="35" t="s">
        <v>5</v>
      </c>
    </row>
    <row r="20" spans="1:6" ht="16.5" customHeight="1" x14ac:dyDescent="0.2">
      <c r="A20" s="93"/>
      <c r="B20" s="31" t="s">
        <v>115</v>
      </c>
      <c r="C20" s="85">
        <v>90</v>
      </c>
      <c r="D20" s="80">
        <f t="shared" si="0"/>
        <v>27</v>
      </c>
      <c r="E20" s="85">
        <v>18</v>
      </c>
      <c r="F20" s="35"/>
    </row>
    <row r="21" spans="1:6" ht="16.5" customHeight="1" thickBot="1" x14ac:dyDescent="0.25">
      <c r="A21" s="93"/>
      <c r="B21" s="42" t="s">
        <v>35</v>
      </c>
      <c r="C21" s="86">
        <v>43</v>
      </c>
      <c r="D21" s="81">
        <f t="shared" si="0"/>
        <v>12.9</v>
      </c>
      <c r="E21" s="86">
        <v>9</v>
      </c>
      <c r="F21" s="43" t="s">
        <v>5</v>
      </c>
    </row>
    <row r="22" spans="1:6" ht="16.5" customHeight="1" thickBot="1" x14ac:dyDescent="0.25">
      <c r="A22" s="94"/>
      <c r="B22" s="58" t="s">
        <v>84</v>
      </c>
      <c r="C22" s="87">
        <v>261</v>
      </c>
      <c r="D22" s="82">
        <f>SUM(D17:D21)</f>
        <v>78.300000000000011</v>
      </c>
      <c r="E22" s="87">
        <v>53</v>
      </c>
      <c r="F22" s="50"/>
    </row>
    <row r="23" spans="1:6" ht="16.5" customHeight="1" x14ac:dyDescent="0.2">
      <c r="A23" s="102" t="s">
        <v>7</v>
      </c>
      <c r="B23" s="40" t="s">
        <v>36</v>
      </c>
      <c r="C23" s="88">
        <v>77</v>
      </c>
      <c r="D23" s="84">
        <f t="shared" si="0"/>
        <v>23.099999999999998</v>
      </c>
      <c r="E23" s="88">
        <v>15</v>
      </c>
      <c r="F23" s="41" t="s">
        <v>5</v>
      </c>
    </row>
    <row r="24" spans="1:6" ht="16.5" customHeight="1" x14ac:dyDescent="0.2">
      <c r="A24" s="93"/>
      <c r="B24" s="31" t="s">
        <v>37</v>
      </c>
      <c r="C24" s="85">
        <v>57</v>
      </c>
      <c r="D24" s="80">
        <f t="shared" si="0"/>
        <v>17.099999999999998</v>
      </c>
      <c r="E24" s="85">
        <v>11</v>
      </c>
      <c r="F24" s="35" t="s">
        <v>5</v>
      </c>
    </row>
    <row r="25" spans="1:6" ht="16.5" customHeight="1" x14ac:dyDescent="0.2">
      <c r="A25" s="93"/>
      <c r="B25" s="31" t="s">
        <v>38</v>
      </c>
      <c r="C25" s="85">
        <v>37</v>
      </c>
      <c r="D25" s="80">
        <f t="shared" si="0"/>
        <v>11.1</v>
      </c>
      <c r="E25" s="85">
        <v>7</v>
      </c>
      <c r="F25" s="35" t="s">
        <v>5</v>
      </c>
    </row>
    <row r="26" spans="1:6" ht="16.5" customHeight="1" x14ac:dyDescent="0.2">
      <c r="A26" s="93"/>
      <c r="B26" s="31" t="s">
        <v>39</v>
      </c>
      <c r="C26" s="85">
        <v>125</v>
      </c>
      <c r="D26" s="80">
        <f t="shared" si="0"/>
        <v>37.5</v>
      </c>
      <c r="E26" s="85">
        <v>25</v>
      </c>
      <c r="F26" s="35" t="s">
        <v>90</v>
      </c>
    </row>
    <row r="27" spans="1:6" ht="16.5" customHeight="1" x14ac:dyDescent="0.2">
      <c r="A27" s="93"/>
      <c r="B27" s="31" t="s">
        <v>40</v>
      </c>
      <c r="C27" s="85">
        <v>245</v>
      </c>
      <c r="D27" s="80">
        <f t="shared" si="0"/>
        <v>73.5</v>
      </c>
      <c r="E27" s="85">
        <v>49</v>
      </c>
      <c r="F27" s="35" t="s">
        <v>91</v>
      </c>
    </row>
    <row r="28" spans="1:6" ht="16.5" customHeight="1" thickBot="1" x14ac:dyDescent="0.25">
      <c r="A28" s="93"/>
      <c r="B28" s="42" t="s">
        <v>41</v>
      </c>
      <c r="C28" s="86">
        <v>47</v>
      </c>
      <c r="D28" s="81">
        <f t="shared" si="0"/>
        <v>14.1</v>
      </c>
      <c r="E28" s="86">
        <v>9</v>
      </c>
      <c r="F28" s="43" t="s">
        <v>5</v>
      </c>
    </row>
    <row r="29" spans="1:6" ht="16.5" customHeight="1" thickBot="1" x14ac:dyDescent="0.25">
      <c r="A29" s="103"/>
      <c r="B29" s="58" t="s">
        <v>84</v>
      </c>
      <c r="C29" s="87">
        <v>588</v>
      </c>
      <c r="D29" s="82">
        <f>SUM(D23:D28)</f>
        <v>176.4</v>
      </c>
      <c r="E29" s="87">
        <v>116</v>
      </c>
      <c r="F29" s="50"/>
    </row>
    <row r="30" spans="1:6" ht="16.5" customHeight="1" x14ac:dyDescent="0.2">
      <c r="A30" s="92" t="s">
        <v>8</v>
      </c>
      <c r="B30" s="38" t="s">
        <v>42</v>
      </c>
      <c r="C30" s="83">
        <v>270</v>
      </c>
      <c r="D30" s="84">
        <f t="shared" si="0"/>
        <v>81</v>
      </c>
      <c r="E30" s="83">
        <v>54</v>
      </c>
      <c r="F30" s="39" t="s">
        <v>92</v>
      </c>
    </row>
    <row r="31" spans="1:6" ht="16.5" customHeight="1" x14ac:dyDescent="0.2">
      <c r="A31" s="93"/>
      <c r="B31" s="31" t="s">
        <v>43</v>
      </c>
      <c r="C31" s="85">
        <v>105</v>
      </c>
      <c r="D31" s="80">
        <f t="shared" si="0"/>
        <v>31.5</v>
      </c>
      <c r="E31" s="85">
        <v>21</v>
      </c>
      <c r="F31" s="35" t="s">
        <v>5</v>
      </c>
    </row>
    <row r="32" spans="1:6" ht="16.5" customHeight="1" x14ac:dyDescent="0.2">
      <c r="A32" s="93"/>
      <c r="B32" s="31" t="s">
        <v>44</v>
      </c>
      <c r="C32" s="85">
        <v>125</v>
      </c>
      <c r="D32" s="80">
        <f t="shared" si="0"/>
        <v>37.5</v>
      </c>
      <c r="E32" s="85">
        <v>25</v>
      </c>
      <c r="F32" s="35" t="s">
        <v>5</v>
      </c>
    </row>
    <row r="33" spans="1:6" ht="16.5" customHeight="1" x14ac:dyDescent="0.2">
      <c r="A33" s="93"/>
      <c r="B33" s="31" t="s">
        <v>45</v>
      </c>
      <c r="C33" s="85">
        <v>100</v>
      </c>
      <c r="D33" s="80">
        <f t="shared" si="0"/>
        <v>30</v>
      </c>
      <c r="E33" s="85">
        <v>20</v>
      </c>
      <c r="F33" s="35" t="s">
        <v>5</v>
      </c>
    </row>
    <row r="34" spans="1:6" ht="16.5" customHeight="1" x14ac:dyDescent="0.2">
      <c r="A34" s="93"/>
      <c r="B34" s="31" t="s">
        <v>46</v>
      </c>
      <c r="C34" s="85">
        <v>100</v>
      </c>
      <c r="D34" s="80">
        <f t="shared" si="0"/>
        <v>30</v>
      </c>
      <c r="E34" s="85">
        <v>20</v>
      </c>
      <c r="F34" s="35" t="s">
        <v>5</v>
      </c>
    </row>
    <row r="35" spans="1:6" ht="30" customHeight="1" x14ac:dyDescent="0.2">
      <c r="A35" s="93"/>
      <c r="B35" s="61" t="s">
        <v>108</v>
      </c>
      <c r="C35" s="85">
        <v>90</v>
      </c>
      <c r="D35" s="80">
        <f t="shared" si="0"/>
        <v>27</v>
      </c>
      <c r="E35" s="85">
        <v>18</v>
      </c>
      <c r="F35" s="62" t="s">
        <v>111</v>
      </c>
    </row>
    <row r="36" spans="1:6" ht="30" customHeight="1" thickBot="1" x14ac:dyDescent="0.25">
      <c r="A36" s="93"/>
      <c r="B36" s="63" t="s">
        <v>109</v>
      </c>
      <c r="C36" s="86">
        <v>60</v>
      </c>
      <c r="D36" s="81">
        <f t="shared" si="0"/>
        <v>18</v>
      </c>
      <c r="E36" s="86">
        <v>12</v>
      </c>
      <c r="F36" s="64" t="s">
        <v>112</v>
      </c>
    </row>
    <row r="37" spans="1:6" ht="16.5" customHeight="1" thickBot="1" x14ac:dyDescent="0.25">
      <c r="A37" s="94"/>
      <c r="B37" s="58" t="s">
        <v>84</v>
      </c>
      <c r="C37" s="87">
        <v>850</v>
      </c>
      <c r="D37" s="82">
        <f>SUM(D30:D36)</f>
        <v>255</v>
      </c>
      <c r="E37" s="87">
        <v>170</v>
      </c>
      <c r="F37" s="50"/>
    </row>
    <row r="38" spans="1:6" ht="16.5" customHeight="1" x14ac:dyDescent="0.2">
      <c r="A38" s="102" t="s">
        <v>9</v>
      </c>
      <c r="B38" s="40" t="s">
        <v>48</v>
      </c>
      <c r="C38" s="88">
        <v>60</v>
      </c>
      <c r="D38" s="84">
        <f t="shared" si="0"/>
        <v>18</v>
      </c>
      <c r="E38" s="88">
        <v>12</v>
      </c>
      <c r="F38" s="41" t="s">
        <v>5</v>
      </c>
    </row>
    <row r="39" spans="1:6" ht="16.5" customHeight="1" x14ac:dyDescent="0.2">
      <c r="A39" s="93"/>
      <c r="B39" s="31" t="s">
        <v>49</v>
      </c>
      <c r="C39" s="85">
        <v>91</v>
      </c>
      <c r="D39" s="80">
        <f t="shared" si="0"/>
        <v>27.3</v>
      </c>
      <c r="E39" s="85">
        <v>18</v>
      </c>
      <c r="F39" s="35" t="s">
        <v>5</v>
      </c>
    </row>
    <row r="40" spans="1:6" ht="16.5" customHeight="1" x14ac:dyDescent="0.2">
      <c r="A40" s="93"/>
      <c r="B40" s="31" t="s">
        <v>50</v>
      </c>
      <c r="C40" s="85">
        <v>50</v>
      </c>
      <c r="D40" s="80">
        <f t="shared" si="0"/>
        <v>15</v>
      </c>
      <c r="E40" s="85">
        <v>10</v>
      </c>
      <c r="F40" s="35" t="s">
        <v>5</v>
      </c>
    </row>
    <row r="41" spans="1:6" ht="16.5" customHeight="1" thickBot="1" x14ac:dyDescent="0.25">
      <c r="A41" s="93"/>
      <c r="B41" s="42" t="s">
        <v>51</v>
      </c>
      <c r="C41" s="86">
        <v>50</v>
      </c>
      <c r="D41" s="81">
        <f t="shared" si="0"/>
        <v>15</v>
      </c>
      <c r="E41" s="86">
        <v>10</v>
      </c>
      <c r="F41" s="43" t="s">
        <v>5</v>
      </c>
    </row>
    <row r="42" spans="1:6" ht="16.5" customHeight="1" thickBot="1" x14ac:dyDescent="0.25">
      <c r="A42" s="103"/>
      <c r="B42" s="58" t="s">
        <v>84</v>
      </c>
      <c r="C42" s="51">
        <f>SUM(C38:C41)</f>
        <v>251</v>
      </c>
      <c r="D42" s="82">
        <f>SUM(D38:D41)</f>
        <v>75.3</v>
      </c>
      <c r="E42" s="51">
        <f t="shared" ref="E42" si="1">SUM(E38:E41)</f>
        <v>50</v>
      </c>
      <c r="F42" s="50"/>
    </row>
    <row r="43" spans="1:6" ht="16.5" customHeight="1" x14ac:dyDescent="0.2">
      <c r="A43" s="92" t="s">
        <v>10</v>
      </c>
      <c r="B43" s="38" t="s">
        <v>52</v>
      </c>
      <c r="C43" s="83">
        <v>155</v>
      </c>
      <c r="D43" s="84">
        <f t="shared" si="0"/>
        <v>46.5</v>
      </c>
      <c r="E43" s="83">
        <v>31</v>
      </c>
      <c r="F43" s="39" t="s">
        <v>93</v>
      </c>
    </row>
    <row r="44" spans="1:6" ht="16.5" customHeight="1" thickBot="1" x14ac:dyDescent="0.25">
      <c r="A44" s="93"/>
      <c r="B44" s="42" t="s">
        <v>53</v>
      </c>
      <c r="C44" s="86">
        <v>145</v>
      </c>
      <c r="D44" s="81">
        <f t="shared" si="0"/>
        <v>43.5</v>
      </c>
      <c r="E44" s="86">
        <v>29</v>
      </c>
      <c r="F44" s="43" t="s">
        <v>11</v>
      </c>
    </row>
    <row r="45" spans="1:6" ht="16.5" customHeight="1" thickBot="1" x14ac:dyDescent="0.25">
      <c r="A45" s="94"/>
      <c r="B45" s="58" t="s">
        <v>84</v>
      </c>
      <c r="C45" s="87">
        <v>300</v>
      </c>
      <c r="D45" s="82">
        <f>SUM(D43:D44)</f>
        <v>90</v>
      </c>
      <c r="E45" s="87">
        <v>60</v>
      </c>
      <c r="F45" s="50"/>
    </row>
    <row r="46" spans="1:6" ht="16.5" customHeight="1" x14ac:dyDescent="0.2">
      <c r="A46" s="102" t="s">
        <v>12</v>
      </c>
      <c r="B46" s="40" t="s">
        <v>54</v>
      </c>
      <c r="C46" s="88">
        <v>159</v>
      </c>
      <c r="D46" s="84">
        <f t="shared" si="0"/>
        <v>47.699999999999996</v>
      </c>
      <c r="E46" s="88">
        <v>32</v>
      </c>
      <c r="F46" s="41" t="s">
        <v>5</v>
      </c>
    </row>
    <row r="47" spans="1:6" ht="16.5" customHeight="1" thickBot="1" x14ac:dyDescent="0.25">
      <c r="A47" s="93"/>
      <c r="B47" s="42" t="s">
        <v>55</v>
      </c>
      <c r="C47" s="86">
        <v>60</v>
      </c>
      <c r="D47" s="81">
        <f t="shared" si="0"/>
        <v>18</v>
      </c>
      <c r="E47" s="86">
        <v>12</v>
      </c>
      <c r="F47" s="43" t="s">
        <v>5</v>
      </c>
    </row>
    <row r="48" spans="1:6" ht="16.5" customHeight="1" thickBot="1" x14ac:dyDescent="0.25">
      <c r="A48" s="103"/>
      <c r="B48" s="58" t="s">
        <v>84</v>
      </c>
      <c r="C48" s="87">
        <v>219</v>
      </c>
      <c r="D48" s="82">
        <f>SUM(D46:D47)</f>
        <v>65.699999999999989</v>
      </c>
      <c r="E48" s="87">
        <v>44</v>
      </c>
      <c r="F48" s="50"/>
    </row>
    <row r="49" spans="1:6" ht="16.5" customHeight="1" x14ac:dyDescent="0.2">
      <c r="A49" s="92" t="s">
        <v>13</v>
      </c>
      <c r="B49" s="38" t="s">
        <v>56</v>
      </c>
      <c r="C49" s="44">
        <v>55</v>
      </c>
      <c r="D49" s="84">
        <f t="shared" si="0"/>
        <v>16.5</v>
      </c>
      <c r="E49" s="44">
        <v>11</v>
      </c>
      <c r="F49" s="39" t="s">
        <v>5</v>
      </c>
    </row>
    <row r="50" spans="1:6" ht="16.5" customHeight="1" x14ac:dyDescent="0.2">
      <c r="A50" s="93"/>
      <c r="B50" s="31" t="s">
        <v>57</v>
      </c>
      <c r="C50" s="32">
        <v>33</v>
      </c>
      <c r="D50" s="80">
        <f t="shared" si="0"/>
        <v>9.9</v>
      </c>
      <c r="E50" s="32">
        <v>7</v>
      </c>
      <c r="F50" s="35" t="s">
        <v>5</v>
      </c>
    </row>
    <row r="51" spans="1:6" ht="16.5" customHeight="1" x14ac:dyDescent="0.2">
      <c r="A51" s="93"/>
      <c r="B51" s="31" t="s">
        <v>100</v>
      </c>
      <c r="C51" s="32">
        <v>36</v>
      </c>
      <c r="D51" s="80">
        <f t="shared" si="0"/>
        <v>10.799999999999999</v>
      </c>
      <c r="E51" s="32">
        <v>7</v>
      </c>
      <c r="F51" s="35"/>
    </row>
    <row r="52" spans="1:6" ht="16.5" customHeight="1" x14ac:dyDescent="0.2">
      <c r="A52" s="93"/>
      <c r="B52" s="31" t="s">
        <v>99</v>
      </c>
      <c r="C52" s="32">
        <v>33</v>
      </c>
      <c r="D52" s="80">
        <f t="shared" si="0"/>
        <v>9.9</v>
      </c>
      <c r="E52" s="32">
        <v>7</v>
      </c>
      <c r="F52" s="35" t="s">
        <v>5</v>
      </c>
    </row>
    <row r="53" spans="1:6" ht="16.5" customHeight="1" x14ac:dyDescent="0.2">
      <c r="A53" s="93"/>
      <c r="B53" s="31" t="s">
        <v>59</v>
      </c>
      <c r="C53" s="32">
        <v>50</v>
      </c>
      <c r="D53" s="80">
        <f t="shared" si="0"/>
        <v>15</v>
      </c>
      <c r="E53" s="32">
        <v>10</v>
      </c>
      <c r="F53" s="35" t="s">
        <v>5</v>
      </c>
    </row>
    <row r="54" spans="1:6" ht="16.5" customHeight="1" x14ac:dyDescent="0.2">
      <c r="A54" s="93"/>
      <c r="B54" s="31" t="s">
        <v>60</v>
      </c>
      <c r="C54" s="32">
        <v>75</v>
      </c>
      <c r="D54" s="80">
        <f t="shared" si="0"/>
        <v>22.5</v>
      </c>
      <c r="E54" s="32">
        <v>15</v>
      </c>
      <c r="F54" s="35" t="s">
        <v>5</v>
      </c>
    </row>
    <row r="55" spans="1:6" ht="16.5" customHeight="1" thickBot="1" x14ac:dyDescent="0.25">
      <c r="A55" s="93"/>
      <c r="B55" s="42" t="s">
        <v>61</v>
      </c>
      <c r="C55" s="45">
        <v>35</v>
      </c>
      <c r="D55" s="81">
        <f t="shared" si="0"/>
        <v>10.5</v>
      </c>
      <c r="E55" s="45">
        <v>7</v>
      </c>
      <c r="F55" s="43" t="s">
        <v>5</v>
      </c>
    </row>
    <row r="56" spans="1:6" ht="16.5" customHeight="1" thickBot="1" x14ac:dyDescent="0.25">
      <c r="A56" s="94"/>
      <c r="B56" s="58" t="s">
        <v>84</v>
      </c>
      <c r="C56" s="51">
        <f>SUM(C49:C55)</f>
        <v>317</v>
      </c>
      <c r="D56" s="82">
        <f>SUM(D49:D55)</f>
        <v>95.1</v>
      </c>
      <c r="E56" s="51">
        <f t="shared" ref="E56" si="2">SUM(E49:E55)</f>
        <v>64</v>
      </c>
      <c r="F56" s="50"/>
    </row>
    <row r="57" spans="1:6" ht="60" customHeight="1" x14ac:dyDescent="0.2">
      <c r="A57" s="102" t="s">
        <v>14</v>
      </c>
      <c r="B57" s="65" t="s">
        <v>110</v>
      </c>
      <c r="C57" s="46">
        <v>58</v>
      </c>
      <c r="D57" s="84">
        <f t="shared" si="0"/>
        <v>17.399999999999999</v>
      </c>
      <c r="E57" s="46">
        <v>12</v>
      </c>
      <c r="F57" s="66" t="s">
        <v>120</v>
      </c>
    </row>
    <row r="58" spans="1:6" ht="16.5" customHeight="1" x14ac:dyDescent="0.2">
      <c r="A58" s="93"/>
      <c r="B58" s="31" t="s">
        <v>63</v>
      </c>
      <c r="C58" s="32">
        <v>54</v>
      </c>
      <c r="D58" s="80">
        <f t="shared" si="0"/>
        <v>16.2</v>
      </c>
      <c r="E58" s="32">
        <v>11</v>
      </c>
      <c r="F58" s="35" t="s">
        <v>5</v>
      </c>
    </row>
    <row r="59" spans="1:6" ht="16.5" customHeight="1" x14ac:dyDescent="0.2">
      <c r="A59" s="93"/>
      <c r="B59" s="31" t="s">
        <v>64</v>
      </c>
      <c r="C59" s="32">
        <v>90</v>
      </c>
      <c r="D59" s="80">
        <f t="shared" si="0"/>
        <v>27</v>
      </c>
      <c r="E59" s="32">
        <v>18</v>
      </c>
      <c r="F59" s="35" t="s">
        <v>94</v>
      </c>
    </row>
    <row r="60" spans="1:6" ht="16.5" customHeight="1" thickBot="1" x14ac:dyDescent="0.25">
      <c r="A60" s="93"/>
      <c r="B60" s="42" t="s">
        <v>65</v>
      </c>
      <c r="C60" s="45">
        <v>53</v>
      </c>
      <c r="D60" s="81">
        <f t="shared" si="0"/>
        <v>15.899999999999999</v>
      </c>
      <c r="E60" s="45">
        <v>11</v>
      </c>
      <c r="F60" s="43" t="s">
        <v>5</v>
      </c>
    </row>
    <row r="61" spans="1:6" ht="16.5" customHeight="1" thickBot="1" x14ac:dyDescent="0.25">
      <c r="A61" s="103"/>
      <c r="B61" s="58" t="s">
        <v>84</v>
      </c>
      <c r="C61" s="51">
        <f>SUM(C57:C60)</f>
        <v>255</v>
      </c>
      <c r="D61" s="82">
        <f>SUM(D57:D60)</f>
        <v>76.5</v>
      </c>
      <c r="E61" s="51">
        <f t="shared" ref="E61" si="3">SUM(E57:E60)</f>
        <v>52</v>
      </c>
      <c r="F61" s="50"/>
    </row>
    <row r="62" spans="1:6" ht="16.5" customHeight="1" x14ac:dyDescent="0.2">
      <c r="A62" s="92" t="s">
        <v>15</v>
      </c>
      <c r="B62" s="38" t="s">
        <v>66</v>
      </c>
      <c r="C62" s="44">
        <v>30</v>
      </c>
      <c r="D62" s="67">
        <v>0</v>
      </c>
      <c r="E62" s="83">
        <v>6</v>
      </c>
      <c r="F62" s="109" t="s">
        <v>119</v>
      </c>
    </row>
    <row r="63" spans="1:6" ht="16.5" customHeight="1" x14ac:dyDescent="0.2">
      <c r="A63" s="93"/>
      <c r="B63" s="31" t="s">
        <v>67</v>
      </c>
      <c r="C63" s="32">
        <v>30</v>
      </c>
      <c r="D63" s="33">
        <v>0</v>
      </c>
      <c r="E63" s="85">
        <v>6</v>
      </c>
      <c r="F63" s="110"/>
    </row>
    <row r="64" spans="1:6" ht="16.5" customHeight="1" x14ac:dyDescent="0.2">
      <c r="A64" s="93"/>
      <c r="B64" s="31" t="s">
        <v>68</v>
      </c>
      <c r="C64" s="32">
        <v>40</v>
      </c>
      <c r="D64" s="33">
        <v>1</v>
      </c>
      <c r="E64" s="85">
        <v>8</v>
      </c>
      <c r="F64" s="110"/>
    </row>
    <row r="65" spans="1:6" ht="16.5" customHeight="1" x14ac:dyDescent="0.2">
      <c r="A65" s="93"/>
      <c r="B65" s="31" t="s">
        <v>69</v>
      </c>
      <c r="C65" s="32">
        <v>30</v>
      </c>
      <c r="D65" s="33">
        <v>1</v>
      </c>
      <c r="E65" s="85">
        <v>6</v>
      </c>
      <c r="F65" s="110"/>
    </row>
    <row r="66" spans="1:6" ht="16.5" customHeight="1" x14ac:dyDescent="0.2">
      <c r="A66" s="93"/>
      <c r="B66" s="31" t="s">
        <v>70</v>
      </c>
      <c r="C66" s="32">
        <v>30</v>
      </c>
      <c r="D66" s="33">
        <v>0</v>
      </c>
      <c r="E66" s="85">
        <v>6</v>
      </c>
      <c r="F66" s="110"/>
    </row>
    <row r="67" spans="1:6" ht="16.5" customHeight="1" x14ac:dyDescent="0.2">
      <c r="A67" s="93"/>
      <c r="B67" s="31" t="s">
        <v>71</v>
      </c>
      <c r="C67" s="32">
        <v>30</v>
      </c>
      <c r="D67" s="33">
        <v>0</v>
      </c>
      <c r="E67" s="85">
        <v>6</v>
      </c>
      <c r="F67" s="110"/>
    </row>
    <row r="68" spans="1:6" ht="16.5" customHeight="1" thickBot="1" x14ac:dyDescent="0.25">
      <c r="A68" s="93"/>
      <c r="B68" s="42" t="s">
        <v>72</v>
      </c>
      <c r="C68" s="45">
        <v>30</v>
      </c>
      <c r="D68" s="69">
        <v>0</v>
      </c>
      <c r="E68" s="86">
        <v>6</v>
      </c>
      <c r="F68" s="111"/>
    </row>
    <row r="69" spans="1:6" ht="16.5" customHeight="1" thickBot="1" x14ac:dyDescent="0.25">
      <c r="A69" s="94"/>
      <c r="B69" s="58" t="s">
        <v>84</v>
      </c>
      <c r="C69" s="51">
        <v>220</v>
      </c>
      <c r="D69" s="71">
        <v>0</v>
      </c>
      <c r="E69" s="87">
        <v>44</v>
      </c>
      <c r="F69" s="50"/>
    </row>
    <row r="70" spans="1:6" s="25" customFormat="1" ht="16.5" customHeight="1" x14ac:dyDescent="0.2">
      <c r="A70" s="102" t="s">
        <v>16</v>
      </c>
      <c r="B70" s="47" t="s">
        <v>102</v>
      </c>
      <c r="C70" s="48">
        <v>50</v>
      </c>
      <c r="D70" s="84">
        <f t="shared" ref="D70:D78" si="4">C70*30%</f>
        <v>15</v>
      </c>
      <c r="E70" s="88">
        <v>10</v>
      </c>
      <c r="F70" s="49" t="s">
        <v>101</v>
      </c>
    </row>
    <row r="71" spans="1:6" s="25" customFormat="1" ht="16.5" customHeight="1" x14ac:dyDescent="0.2">
      <c r="A71" s="93"/>
      <c r="B71" s="34" t="s">
        <v>103</v>
      </c>
      <c r="C71" s="33">
        <v>40</v>
      </c>
      <c r="D71" s="80">
        <f t="shared" si="4"/>
        <v>12</v>
      </c>
      <c r="E71" s="85">
        <v>8</v>
      </c>
      <c r="F71" s="36"/>
    </row>
    <row r="72" spans="1:6" ht="16.5" customHeight="1" x14ac:dyDescent="0.2">
      <c r="A72" s="93"/>
      <c r="B72" s="31" t="s">
        <v>73</v>
      </c>
      <c r="C72" s="32">
        <v>60</v>
      </c>
      <c r="D72" s="80">
        <f t="shared" si="4"/>
        <v>18</v>
      </c>
      <c r="E72" s="85">
        <v>12</v>
      </c>
      <c r="F72" s="35" t="s">
        <v>5</v>
      </c>
    </row>
    <row r="73" spans="1:6" ht="16.5" customHeight="1" x14ac:dyDescent="0.2">
      <c r="A73" s="93"/>
      <c r="B73" s="31" t="s">
        <v>74</v>
      </c>
      <c r="C73" s="32">
        <v>45</v>
      </c>
      <c r="D73" s="80">
        <f t="shared" si="4"/>
        <v>13.5</v>
      </c>
      <c r="E73" s="85">
        <v>9</v>
      </c>
      <c r="F73" s="35"/>
    </row>
    <row r="74" spans="1:6" ht="16.5" customHeight="1" thickBot="1" x14ac:dyDescent="0.25">
      <c r="A74" s="93"/>
      <c r="B74" s="42" t="s">
        <v>75</v>
      </c>
      <c r="C74" s="45">
        <v>45</v>
      </c>
      <c r="D74" s="81">
        <f t="shared" si="4"/>
        <v>13.5</v>
      </c>
      <c r="E74" s="86">
        <v>9</v>
      </c>
      <c r="F74" s="43" t="s">
        <v>5</v>
      </c>
    </row>
    <row r="75" spans="1:6" ht="16.5" customHeight="1" thickBot="1" x14ac:dyDescent="0.25">
      <c r="A75" s="103"/>
      <c r="B75" s="58" t="s">
        <v>84</v>
      </c>
      <c r="C75" s="51">
        <f>SUM(C70:C74)</f>
        <v>240</v>
      </c>
      <c r="D75" s="82">
        <f>SUM(D70:D74)</f>
        <v>72</v>
      </c>
      <c r="E75" s="87">
        <v>48</v>
      </c>
      <c r="F75" s="50"/>
    </row>
    <row r="76" spans="1:6" ht="16.5" customHeight="1" thickBot="1" x14ac:dyDescent="0.25">
      <c r="A76" s="92" t="s">
        <v>17</v>
      </c>
      <c r="B76" s="52" t="s">
        <v>17</v>
      </c>
      <c r="C76" s="53">
        <v>132</v>
      </c>
      <c r="D76" s="89">
        <f t="shared" si="4"/>
        <v>39.6</v>
      </c>
      <c r="E76" s="53">
        <v>26</v>
      </c>
      <c r="F76" s="68" t="s">
        <v>95</v>
      </c>
    </row>
    <row r="77" spans="1:6" ht="16.5" customHeight="1" thickBot="1" x14ac:dyDescent="0.25">
      <c r="A77" s="94"/>
      <c r="B77" s="58" t="s">
        <v>84</v>
      </c>
      <c r="C77" s="51">
        <v>132</v>
      </c>
      <c r="D77" s="82">
        <f>SUM(D76)</f>
        <v>39.6</v>
      </c>
      <c r="E77" s="51">
        <v>26</v>
      </c>
      <c r="F77" s="50"/>
    </row>
    <row r="78" spans="1:6" ht="16.5" customHeight="1" thickBot="1" x14ac:dyDescent="0.25">
      <c r="A78" s="104" t="s">
        <v>104</v>
      </c>
      <c r="B78" s="54" t="s">
        <v>77</v>
      </c>
      <c r="C78" s="55">
        <v>113</v>
      </c>
      <c r="D78" s="89">
        <f t="shared" si="4"/>
        <v>33.9</v>
      </c>
      <c r="E78" s="55">
        <v>23</v>
      </c>
      <c r="F78" s="56" t="s">
        <v>5</v>
      </c>
    </row>
    <row r="79" spans="1:6" ht="16.5" customHeight="1" thickBot="1" x14ac:dyDescent="0.25">
      <c r="A79" s="105"/>
      <c r="B79" s="58" t="s">
        <v>84</v>
      </c>
      <c r="C79" s="51">
        <v>113</v>
      </c>
      <c r="D79" s="82">
        <f>SUM(D78)</f>
        <v>33.9</v>
      </c>
      <c r="E79" s="51">
        <v>23</v>
      </c>
      <c r="F79" s="50"/>
    </row>
    <row r="80" spans="1:6" ht="16.5" customHeight="1" thickBot="1" x14ac:dyDescent="0.25">
      <c r="A80" s="106" t="s">
        <v>85</v>
      </c>
      <c r="B80" s="107"/>
      <c r="C80" s="21">
        <f>SUM(C16,C22,C29,C37,C42,C45,C48,C56,C61,C69,C75,C77,C79)</f>
        <v>4288</v>
      </c>
      <c r="D80" s="90">
        <f>SUM(D79,D77,D75,D69,D61,D56,D48,D45,D42,D37,D29,D22,D16)</f>
        <v>1220.3999999999999</v>
      </c>
      <c r="E80" s="21">
        <f t="shared" ref="E80" si="5">SUM(E16,E22,E29,E37,E42,E45,E48,E56,E61,E69,E75,E77,E79)</f>
        <v>858</v>
      </c>
      <c r="F80" s="70"/>
    </row>
    <row r="81" spans="1:6" s="72" customFormat="1" ht="39.950000000000003" customHeight="1" x14ac:dyDescent="0.2">
      <c r="A81" s="108" t="s">
        <v>107</v>
      </c>
      <c r="B81" s="108"/>
      <c r="C81" s="108"/>
      <c r="D81" s="108"/>
      <c r="E81" s="108"/>
      <c r="F81" s="108"/>
    </row>
  </sheetData>
  <mergeCells count="23">
    <mergeCell ref="A78:A79"/>
    <mergeCell ref="A80:B80"/>
    <mergeCell ref="A81:F81"/>
    <mergeCell ref="A46:A48"/>
    <mergeCell ref="A49:A56"/>
    <mergeCell ref="A57:A61"/>
    <mergeCell ref="A62:A69"/>
    <mergeCell ref="A70:A75"/>
    <mergeCell ref="A76:A77"/>
    <mergeCell ref="F62:F68"/>
    <mergeCell ref="A43:A45"/>
    <mergeCell ref="A1:F1"/>
    <mergeCell ref="C2:F2"/>
    <mergeCell ref="A3:B3"/>
    <mergeCell ref="C3:C4"/>
    <mergeCell ref="D3:D4"/>
    <mergeCell ref="E3:E4"/>
    <mergeCell ref="F3:F4"/>
    <mergeCell ref="A5:A16"/>
    <mergeCell ref="A17:A22"/>
    <mergeCell ref="A23:A29"/>
    <mergeCell ref="A30:A37"/>
    <mergeCell ref="A38:A4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workbookViewId="0">
      <selection sqref="A1:F1"/>
    </sheetView>
  </sheetViews>
  <sheetFormatPr defaultRowHeight="12" x14ac:dyDescent="0.2"/>
  <cols>
    <col min="1" max="1" width="18.7109375" style="1" customWidth="1"/>
    <col min="2" max="2" width="22.7109375" style="1" customWidth="1"/>
    <col min="3" max="3" width="11" style="1" customWidth="1"/>
    <col min="4" max="5" width="14" style="1" customWidth="1"/>
    <col min="6" max="6" width="51.42578125" style="1" customWidth="1"/>
    <col min="7" max="16384" width="9.140625" style="1"/>
  </cols>
  <sheetData>
    <row r="1" spans="1:6" ht="33" customHeight="1" x14ac:dyDescent="0.2">
      <c r="A1" s="115" t="s">
        <v>105</v>
      </c>
      <c r="B1" s="115"/>
      <c r="C1" s="115"/>
      <c r="D1" s="115"/>
      <c r="E1" s="115"/>
      <c r="F1" s="115"/>
    </row>
    <row r="2" spans="1:6" ht="17.100000000000001" customHeight="1" thickBot="1" x14ac:dyDescent="0.25">
      <c r="A2" s="60"/>
      <c r="C2" s="126" t="s">
        <v>106</v>
      </c>
      <c r="D2" s="126"/>
      <c r="E2" s="126"/>
      <c r="F2" s="126"/>
    </row>
    <row r="3" spans="1:6" ht="16.5" customHeight="1" x14ac:dyDescent="0.2">
      <c r="A3" s="122" t="s">
        <v>86</v>
      </c>
      <c r="B3" s="123"/>
      <c r="C3" s="98" t="s">
        <v>87</v>
      </c>
      <c r="D3" s="98" t="s">
        <v>1</v>
      </c>
      <c r="E3" s="98" t="s">
        <v>2</v>
      </c>
      <c r="F3" s="100" t="s">
        <v>3</v>
      </c>
    </row>
    <row r="4" spans="1:6" ht="16.5" customHeight="1" x14ac:dyDescent="0.2">
      <c r="A4" s="2" t="s">
        <v>0</v>
      </c>
      <c r="B4" s="3" t="s">
        <v>78</v>
      </c>
      <c r="C4" s="124"/>
      <c r="D4" s="124"/>
      <c r="E4" s="124"/>
      <c r="F4" s="125"/>
    </row>
    <row r="5" spans="1:6" ht="16.5" customHeight="1" x14ac:dyDescent="0.2">
      <c r="A5" s="116" t="s">
        <v>4</v>
      </c>
      <c r="B5" s="4" t="s">
        <v>20</v>
      </c>
      <c r="C5" s="5">
        <v>52</v>
      </c>
      <c r="D5" s="5">
        <v>8</v>
      </c>
      <c r="E5" s="5">
        <v>0</v>
      </c>
      <c r="F5" s="6" t="s">
        <v>5</v>
      </c>
    </row>
    <row r="6" spans="1:6" ht="16.5" customHeight="1" x14ac:dyDescent="0.2">
      <c r="A6" s="117"/>
      <c r="B6" s="4" t="s">
        <v>21</v>
      </c>
      <c r="C6" s="5">
        <v>60</v>
      </c>
      <c r="D6" s="5">
        <v>12</v>
      </c>
      <c r="E6" s="5">
        <v>5</v>
      </c>
      <c r="F6" s="7" t="s">
        <v>5</v>
      </c>
    </row>
    <row r="7" spans="1:6" ht="16.5" customHeight="1" x14ac:dyDescent="0.2">
      <c r="A7" s="117"/>
      <c r="B7" s="4" t="s">
        <v>22</v>
      </c>
      <c r="C7" s="5">
        <v>33</v>
      </c>
      <c r="D7" s="5">
        <v>7</v>
      </c>
      <c r="E7" s="5">
        <v>0</v>
      </c>
      <c r="F7" s="7" t="s">
        <v>5</v>
      </c>
    </row>
    <row r="8" spans="1:6" ht="16.5" customHeight="1" x14ac:dyDescent="0.2">
      <c r="A8" s="117"/>
      <c r="B8" s="4" t="s">
        <v>23</v>
      </c>
      <c r="C8" s="5">
        <v>82</v>
      </c>
      <c r="D8" s="5">
        <v>13</v>
      </c>
      <c r="E8" s="5">
        <v>4</v>
      </c>
      <c r="F8" s="7" t="s">
        <v>5</v>
      </c>
    </row>
    <row r="9" spans="1:6" ht="16.5" customHeight="1" x14ac:dyDescent="0.2">
      <c r="A9" s="117"/>
      <c r="B9" s="4" t="s">
        <v>24</v>
      </c>
      <c r="C9" s="5">
        <v>66</v>
      </c>
      <c r="D9" s="5">
        <v>13</v>
      </c>
      <c r="E9" s="5">
        <v>0</v>
      </c>
      <c r="F9" s="7" t="s">
        <v>88</v>
      </c>
    </row>
    <row r="10" spans="1:6" ht="16.5" customHeight="1" x14ac:dyDescent="0.2">
      <c r="A10" s="117"/>
      <c r="B10" s="4" t="s">
        <v>25</v>
      </c>
      <c r="C10" s="5">
        <v>32</v>
      </c>
      <c r="D10" s="5">
        <v>6</v>
      </c>
      <c r="E10" s="5">
        <v>0</v>
      </c>
      <c r="F10" s="7" t="s">
        <v>5</v>
      </c>
    </row>
    <row r="11" spans="1:6" ht="16.5" customHeight="1" x14ac:dyDescent="0.2">
      <c r="A11" s="117"/>
      <c r="B11" s="4" t="s">
        <v>26</v>
      </c>
      <c r="C11" s="5">
        <v>60</v>
      </c>
      <c r="D11" s="5">
        <v>12</v>
      </c>
      <c r="E11" s="5">
        <v>1</v>
      </c>
      <c r="F11" s="7" t="s">
        <v>5</v>
      </c>
    </row>
    <row r="12" spans="1:6" ht="16.5" customHeight="1" x14ac:dyDescent="0.2">
      <c r="A12" s="117"/>
      <c r="B12" s="4" t="s">
        <v>27</v>
      </c>
      <c r="C12" s="5">
        <v>32</v>
      </c>
      <c r="D12" s="5">
        <v>6</v>
      </c>
      <c r="E12" s="5">
        <v>0</v>
      </c>
      <c r="F12" s="7" t="s">
        <v>5</v>
      </c>
    </row>
    <row r="13" spans="1:6" ht="16.5" customHeight="1" x14ac:dyDescent="0.2">
      <c r="A13" s="117"/>
      <c r="B13" s="4" t="s">
        <v>28</v>
      </c>
      <c r="C13" s="5">
        <v>34</v>
      </c>
      <c r="D13" s="5">
        <v>4</v>
      </c>
      <c r="E13" s="5">
        <v>3</v>
      </c>
      <c r="F13" s="7" t="s">
        <v>5</v>
      </c>
    </row>
    <row r="14" spans="1:6" ht="16.5" customHeight="1" x14ac:dyDescent="0.2">
      <c r="A14" s="117"/>
      <c r="B14" s="4" t="s">
        <v>29</v>
      </c>
      <c r="C14" s="5">
        <v>33</v>
      </c>
      <c r="D14" s="5">
        <v>7</v>
      </c>
      <c r="E14" s="5">
        <v>0</v>
      </c>
      <c r="F14" s="7" t="s">
        <v>5</v>
      </c>
    </row>
    <row r="15" spans="1:6" ht="16.5" customHeight="1" thickBot="1" x14ac:dyDescent="0.25">
      <c r="A15" s="117"/>
      <c r="B15" s="8" t="s">
        <v>30</v>
      </c>
      <c r="C15" s="5">
        <v>34</v>
      </c>
      <c r="D15" s="5">
        <v>0</v>
      </c>
      <c r="E15" s="5">
        <v>3</v>
      </c>
      <c r="F15" s="9" t="s">
        <v>5</v>
      </c>
    </row>
    <row r="16" spans="1:6" ht="16.5" customHeight="1" thickBot="1" x14ac:dyDescent="0.25">
      <c r="A16" s="117"/>
      <c r="B16" s="10" t="s">
        <v>84</v>
      </c>
      <c r="C16" s="11">
        <f>SUM(C5:C15)</f>
        <v>518</v>
      </c>
      <c r="D16" s="11">
        <f>SUM(D5:D15)</f>
        <v>88</v>
      </c>
      <c r="E16" s="11">
        <f>SUM(E5:E15)</f>
        <v>16</v>
      </c>
      <c r="F16" s="12"/>
    </row>
    <row r="17" spans="1:6" ht="16.5" customHeight="1" x14ac:dyDescent="0.2">
      <c r="A17" s="118" t="s">
        <v>6</v>
      </c>
      <c r="B17" s="13" t="s">
        <v>31</v>
      </c>
      <c r="C17" s="5">
        <v>43</v>
      </c>
      <c r="D17" s="5">
        <v>9</v>
      </c>
      <c r="E17" s="5">
        <v>0</v>
      </c>
      <c r="F17" s="6" t="s">
        <v>5</v>
      </c>
    </row>
    <row r="18" spans="1:6" ht="16.5" customHeight="1" x14ac:dyDescent="0.2">
      <c r="A18" s="119"/>
      <c r="B18" s="14" t="s">
        <v>32</v>
      </c>
      <c r="C18" s="5">
        <v>49</v>
      </c>
      <c r="D18" s="5">
        <v>8</v>
      </c>
      <c r="E18" s="5">
        <v>5</v>
      </c>
      <c r="F18" s="7" t="s">
        <v>5</v>
      </c>
    </row>
    <row r="19" spans="1:6" ht="16.5" customHeight="1" x14ac:dyDescent="0.2">
      <c r="A19" s="119"/>
      <c r="B19" s="14" t="s">
        <v>33</v>
      </c>
      <c r="C19" s="5">
        <v>36</v>
      </c>
      <c r="D19" s="5">
        <v>7</v>
      </c>
      <c r="E19" s="5">
        <v>0</v>
      </c>
      <c r="F19" s="7" t="s">
        <v>5</v>
      </c>
    </row>
    <row r="20" spans="1:6" ht="16.5" customHeight="1" x14ac:dyDescent="0.2">
      <c r="A20" s="119"/>
      <c r="B20" s="14" t="s">
        <v>34</v>
      </c>
      <c r="C20" s="5">
        <v>90</v>
      </c>
      <c r="D20" s="5">
        <v>17</v>
      </c>
      <c r="E20" s="5">
        <v>4</v>
      </c>
      <c r="F20" s="7" t="s">
        <v>89</v>
      </c>
    </row>
    <row r="21" spans="1:6" ht="16.5" customHeight="1" thickBot="1" x14ac:dyDescent="0.25">
      <c r="A21" s="119"/>
      <c r="B21" s="15" t="s">
        <v>35</v>
      </c>
      <c r="C21" s="5">
        <v>33</v>
      </c>
      <c r="D21" s="5">
        <v>7</v>
      </c>
      <c r="E21" s="5">
        <v>2</v>
      </c>
      <c r="F21" s="9" t="s">
        <v>5</v>
      </c>
    </row>
    <row r="22" spans="1:6" ht="16.5" customHeight="1" thickBot="1" x14ac:dyDescent="0.25">
      <c r="A22" s="106"/>
      <c r="B22" s="16" t="s">
        <v>84</v>
      </c>
      <c r="C22" s="11">
        <f>SUM(C17:C21)</f>
        <v>251</v>
      </c>
      <c r="D22" s="11">
        <f>SUM(D17:D21)</f>
        <v>48</v>
      </c>
      <c r="E22" s="11">
        <f>SUM(E17:E21)</f>
        <v>11</v>
      </c>
      <c r="F22" s="12"/>
    </row>
    <row r="23" spans="1:6" ht="16.5" customHeight="1" x14ac:dyDescent="0.2">
      <c r="A23" s="120" t="s">
        <v>7</v>
      </c>
      <c r="B23" s="17" t="s">
        <v>36</v>
      </c>
      <c r="C23" s="5">
        <v>73</v>
      </c>
      <c r="D23" s="5">
        <v>15</v>
      </c>
      <c r="E23" s="5">
        <v>0</v>
      </c>
      <c r="F23" s="6" t="s">
        <v>5</v>
      </c>
    </row>
    <row r="24" spans="1:6" ht="16.5" customHeight="1" x14ac:dyDescent="0.2">
      <c r="A24" s="117"/>
      <c r="B24" s="4" t="s">
        <v>37</v>
      </c>
      <c r="C24" s="5">
        <v>54</v>
      </c>
      <c r="D24" s="5">
        <v>10</v>
      </c>
      <c r="E24" s="5">
        <v>2</v>
      </c>
      <c r="F24" s="7" t="s">
        <v>5</v>
      </c>
    </row>
    <row r="25" spans="1:6" ht="16.5" customHeight="1" x14ac:dyDescent="0.2">
      <c r="A25" s="117"/>
      <c r="B25" s="4" t="s">
        <v>38</v>
      </c>
      <c r="C25" s="5">
        <v>37</v>
      </c>
      <c r="D25" s="5">
        <v>7</v>
      </c>
      <c r="E25" s="5">
        <v>3</v>
      </c>
      <c r="F25" s="7" t="s">
        <v>5</v>
      </c>
    </row>
    <row r="26" spans="1:6" ht="16.5" customHeight="1" x14ac:dyDescent="0.2">
      <c r="A26" s="117"/>
      <c r="B26" s="4" t="s">
        <v>39</v>
      </c>
      <c r="C26" s="5">
        <v>125</v>
      </c>
      <c r="D26" s="5">
        <v>25</v>
      </c>
      <c r="E26" s="5">
        <v>5</v>
      </c>
      <c r="F26" s="7" t="s">
        <v>90</v>
      </c>
    </row>
    <row r="27" spans="1:6" ht="16.5" customHeight="1" x14ac:dyDescent="0.2">
      <c r="A27" s="117"/>
      <c r="B27" s="4" t="s">
        <v>40</v>
      </c>
      <c r="C27" s="5">
        <v>245</v>
      </c>
      <c r="D27" s="5">
        <v>32</v>
      </c>
      <c r="E27" s="5">
        <v>24</v>
      </c>
      <c r="F27" s="7" t="s">
        <v>91</v>
      </c>
    </row>
    <row r="28" spans="1:6" ht="16.5" customHeight="1" thickBot="1" x14ac:dyDescent="0.25">
      <c r="A28" s="117"/>
      <c r="B28" s="8" t="s">
        <v>41</v>
      </c>
      <c r="C28" s="5">
        <v>47</v>
      </c>
      <c r="D28" s="5">
        <v>9</v>
      </c>
      <c r="E28" s="5">
        <v>0</v>
      </c>
      <c r="F28" s="9" t="s">
        <v>5</v>
      </c>
    </row>
    <row r="29" spans="1:6" ht="16.5" customHeight="1" thickBot="1" x14ac:dyDescent="0.25">
      <c r="A29" s="121"/>
      <c r="B29" s="10" t="s">
        <v>84</v>
      </c>
      <c r="C29" s="11">
        <f>SUM(C23:C28)</f>
        <v>581</v>
      </c>
      <c r="D29" s="11">
        <f>SUM(D23:D28)</f>
        <v>98</v>
      </c>
      <c r="E29" s="11">
        <f>SUM(E23:E28)</f>
        <v>34</v>
      </c>
      <c r="F29" s="12"/>
    </row>
    <row r="30" spans="1:6" ht="16.5" customHeight="1" x14ac:dyDescent="0.2">
      <c r="A30" s="117" t="s">
        <v>8</v>
      </c>
      <c r="B30" s="17" t="s">
        <v>42</v>
      </c>
      <c r="C30" s="5">
        <v>270</v>
      </c>
      <c r="D30" s="5">
        <v>48</v>
      </c>
      <c r="E30" s="5">
        <v>26</v>
      </c>
      <c r="F30" s="6" t="s">
        <v>92</v>
      </c>
    </row>
    <row r="31" spans="1:6" ht="16.5" customHeight="1" x14ac:dyDescent="0.2">
      <c r="A31" s="117"/>
      <c r="B31" s="4" t="s">
        <v>43</v>
      </c>
      <c r="C31" s="5">
        <v>75</v>
      </c>
      <c r="D31" s="5">
        <v>7</v>
      </c>
      <c r="E31" s="5">
        <v>8</v>
      </c>
      <c r="F31" s="7" t="s">
        <v>5</v>
      </c>
    </row>
    <row r="32" spans="1:6" ht="16.5" customHeight="1" x14ac:dyDescent="0.2">
      <c r="A32" s="117"/>
      <c r="B32" s="4" t="s">
        <v>44</v>
      </c>
      <c r="C32" s="5">
        <v>125</v>
      </c>
      <c r="D32" s="5">
        <v>6</v>
      </c>
      <c r="E32" s="5">
        <v>13</v>
      </c>
      <c r="F32" s="7" t="s">
        <v>5</v>
      </c>
    </row>
    <row r="33" spans="1:6" ht="16.5" customHeight="1" x14ac:dyDescent="0.2">
      <c r="A33" s="117"/>
      <c r="B33" s="4" t="s">
        <v>45</v>
      </c>
      <c r="C33" s="5">
        <v>100</v>
      </c>
      <c r="D33" s="5">
        <v>0</v>
      </c>
      <c r="E33" s="5">
        <v>9</v>
      </c>
      <c r="F33" s="7" t="s">
        <v>5</v>
      </c>
    </row>
    <row r="34" spans="1:6" ht="16.5" customHeight="1" x14ac:dyDescent="0.2">
      <c r="A34" s="117"/>
      <c r="B34" s="4" t="s">
        <v>46</v>
      </c>
      <c r="C34" s="5">
        <v>100</v>
      </c>
      <c r="D34" s="5">
        <v>19</v>
      </c>
      <c r="E34" s="5">
        <v>4</v>
      </c>
      <c r="F34" s="7" t="s">
        <v>5</v>
      </c>
    </row>
    <row r="35" spans="1:6" ht="30" customHeight="1" x14ac:dyDescent="0.2">
      <c r="A35" s="117"/>
      <c r="B35" s="61" t="s">
        <v>108</v>
      </c>
      <c r="C35" s="5">
        <v>90</v>
      </c>
      <c r="D35" s="5">
        <v>18</v>
      </c>
      <c r="E35" s="5">
        <v>0</v>
      </c>
      <c r="F35" s="62" t="s">
        <v>111</v>
      </c>
    </row>
    <row r="36" spans="1:6" ht="16.5" customHeight="1" thickBot="1" x14ac:dyDescent="0.25">
      <c r="A36" s="117"/>
      <c r="B36" s="8" t="s">
        <v>47</v>
      </c>
      <c r="C36" s="5">
        <v>60</v>
      </c>
      <c r="D36" s="5">
        <v>12</v>
      </c>
      <c r="E36" s="5">
        <v>6</v>
      </c>
      <c r="F36" s="9" t="s">
        <v>5</v>
      </c>
    </row>
    <row r="37" spans="1:6" ht="16.5" customHeight="1" thickBot="1" x14ac:dyDescent="0.25">
      <c r="A37" s="121"/>
      <c r="B37" s="10" t="s">
        <v>84</v>
      </c>
      <c r="C37" s="11">
        <f>SUM(C30:C36)</f>
        <v>820</v>
      </c>
      <c r="D37" s="11">
        <f>SUM(D30:D36)</f>
        <v>110</v>
      </c>
      <c r="E37" s="11">
        <f>SUM(E30:E36)</f>
        <v>66</v>
      </c>
      <c r="F37" s="12"/>
    </row>
    <row r="38" spans="1:6" ht="16.5" customHeight="1" thickBot="1" x14ac:dyDescent="0.25">
      <c r="A38" s="112" t="s">
        <v>9</v>
      </c>
      <c r="B38" s="17" t="s">
        <v>48</v>
      </c>
      <c r="C38" s="5">
        <v>40</v>
      </c>
      <c r="D38" s="5">
        <v>8</v>
      </c>
      <c r="E38" s="5">
        <v>1</v>
      </c>
      <c r="F38" s="6" t="s">
        <v>5</v>
      </c>
    </row>
    <row r="39" spans="1:6" ht="16.5" customHeight="1" thickBot="1" x14ac:dyDescent="0.25">
      <c r="A39" s="112"/>
      <c r="B39" s="4" t="s">
        <v>49</v>
      </c>
      <c r="C39" s="5">
        <v>55</v>
      </c>
      <c r="D39" s="5">
        <v>7</v>
      </c>
      <c r="E39" s="5">
        <v>5</v>
      </c>
      <c r="F39" s="7" t="s">
        <v>5</v>
      </c>
    </row>
    <row r="40" spans="1:6" ht="16.5" customHeight="1" thickBot="1" x14ac:dyDescent="0.25">
      <c r="A40" s="112"/>
      <c r="B40" s="4" t="s">
        <v>50</v>
      </c>
      <c r="C40" s="5">
        <v>40</v>
      </c>
      <c r="D40" s="5">
        <v>8</v>
      </c>
      <c r="E40" s="5">
        <v>0</v>
      </c>
      <c r="F40" s="7" t="s">
        <v>5</v>
      </c>
    </row>
    <row r="41" spans="1:6" ht="16.5" customHeight="1" thickBot="1" x14ac:dyDescent="0.25">
      <c r="A41" s="112"/>
      <c r="B41" s="8" t="s">
        <v>51</v>
      </c>
      <c r="C41" s="5">
        <v>40</v>
      </c>
      <c r="D41" s="5">
        <v>6</v>
      </c>
      <c r="E41" s="5">
        <v>4</v>
      </c>
      <c r="F41" s="9" t="s">
        <v>5</v>
      </c>
    </row>
    <row r="42" spans="1:6" ht="16.5" customHeight="1" thickBot="1" x14ac:dyDescent="0.25">
      <c r="A42" s="112"/>
      <c r="B42" s="10" t="s">
        <v>84</v>
      </c>
      <c r="C42" s="11">
        <f>SUM(C38:C41)</f>
        <v>175</v>
      </c>
      <c r="D42" s="11">
        <f>SUM(D38:D41)</f>
        <v>29</v>
      </c>
      <c r="E42" s="11">
        <f>SUM(E38:E41)</f>
        <v>10</v>
      </c>
      <c r="F42" s="12"/>
    </row>
    <row r="43" spans="1:6" ht="16.5" customHeight="1" thickBot="1" x14ac:dyDescent="0.25">
      <c r="A43" s="112" t="s">
        <v>10</v>
      </c>
      <c r="B43" s="17" t="s">
        <v>52</v>
      </c>
      <c r="C43" s="5">
        <v>115</v>
      </c>
      <c r="D43" s="5">
        <v>13</v>
      </c>
      <c r="E43" s="5">
        <v>7</v>
      </c>
      <c r="F43" s="6" t="s">
        <v>93</v>
      </c>
    </row>
    <row r="44" spans="1:6" ht="16.5" customHeight="1" thickBot="1" x14ac:dyDescent="0.25">
      <c r="A44" s="112"/>
      <c r="B44" s="8" t="s">
        <v>53</v>
      </c>
      <c r="C44" s="5">
        <v>105</v>
      </c>
      <c r="D44" s="5">
        <v>19</v>
      </c>
      <c r="E44" s="5">
        <v>5</v>
      </c>
      <c r="F44" s="9" t="s">
        <v>11</v>
      </c>
    </row>
    <row r="45" spans="1:6" ht="16.5" customHeight="1" thickBot="1" x14ac:dyDescent="0.25">
      <c r="A45" s="112"/>
      <c r="B45" s="10" t="s">
        <v>84</v>
      </c>
      <c r="C45" s="11">
        <f>SUM(C43:C44)</f>
        <v>220</v>
      </c>
      <c r="D45" s="11">
        <f>SUM(D43:D44)</f>
        <v>32</v>
      </c>
      <c r="E45" s="11">
        <f>SUM(E43:E44)</f>
        <v>12</v>
      </c>
      <c r="F45" s="12"/>
    </row>
    <row r="46" spans="1:6" ht="16.5" customHeight="1" thickBot="1" x14ac:dyDescent="0.25">
      <c r="A46" s="112" t="s">
        <v>12</v>
      </c>
      <c r="B46" s="17" t="s">
        <v>54</v>
      </c>
      <c r="C46" s="5">
        <v>129</v>
      </c>
      <c r="D46" s="5">
        <v>0</v>
      </c>
      <c r="E46" s="5">
        <v>11</v>
      </c>
      <c r="F46" s="6" t="s">
        <v>5</v>
      </c>
    </row>
    <row r="47" spans="1:6" ht="16.5" customHeight="1" thickBot="1" x14ac:dyDescent="0.25">
      <c r="A47" s="112"/>
      <c r="B47" s="8" t="s">
        <v>55</v>
      </c>
      <c r="C47" s="5">
        <v>60</v>
      </c>
      <c r="D47" s="5">
        <v>2</v>
      </c>
      <c r="E47" s="5">
        <v>6</v>
      </c>
      <c r="F47" s="9" t="s">
        <v>5</v>
      </c>
    </row>
    <row r="48" spans="1:6" ht="16.5" customHeight="1" thickBot="1" x14ac:dyDescent="0.25">
      <c r="A48" s="112"/>
      <c r="B48" s="10" t="s">
        <v>84</v>
      </c>
      <c r="C48" s="11">
        <f>SUM(C46:C47)</f>
        <v>189</v>
      </c>
      <c r="D48" s="11">
        <f>SUM(D46:D47)</f>
        <v>2</v>
      </c>
      <c r="E48" s="11">
        <f>SUM(E46:E47)</f>
        <v>17</v>
      </c>
      <c r="F48" s="12"/>
    </row>
    <row r="49" spans="1:6" ht="16.5" customHeight="1" thickBot="1" x14ac:dyDescent="0.25">
      <c r="A49" s="112" t="s">
        <v>13</v>
      </c>
      <c r="B49" s="17" t="s">
        <v>56</v>
      </c>
      <c r="C49" s="5">
        <v>55</v>
      </c>
      <c r="D49" s="5">
        <v>11</v>
      </c>
      <c r="E49" s="5">
        <v>0</v>
      </c>
      <c r="F49" s="6" t="s">
        <v>5</v>
      </c>
    </row>
    <row r="50" spans="1:6" ht="16.5" customHeight="1" thickBot="1" x14ac:dyDescent="0.25">
      <c r="A50" s="112"/>
      <c r="B50" s="4" t="s">
        <v>57</v>
      </c>
      <c r="C50" s="5">
        <v>33</v>
      </c>
      <c r="D50" s="5">
        <v>7</v>
      </c>
      <c r="E50" s="5">
        <v>2</v>
      </c>
      <c r="F50" s="7" t="s">
        <v>5</v>
      </c>
    </row>
    <row r="51" spans="1:6" ht="39.950000000000003" customHeight="1" thickBot="1" x14ac:dyDescent="0.25">
      <c r="A51" s="112"/>
      <c r="B51" s="4" t="s">
        <v>58</v>
      </c>
      <c r="C51" s="5">
        <v>66</v>
      </c>
      <c r="D51" s="5">
        <v>13</v>
      </c>
      <c r="E51" s="5">
        <v>2</v>
      </c>
      <c r="F51" s="73" t="s">
        <v>116</v>
      </c>
    </row>
    <row r="52" spans="1:6" ht="16.5" customHeight="1" thickBot="1" x14ac:dyDescent="0.25">
      <c r="A52" s="112"/>
      <c r="B52" s="4" t="s">
        <v>59</v>
      </c>
      <c r="C52" s="5">
        <v>47</v>
      </c>
      <c r="D52" s="5">
        <v>9</v>
      </c>
      <c r="E52" s="5">
        <v>3</v>
      </c>
      <c r="F52" s="7" t="s">
        <v>5</v>
      </c>
    </row>
    <row r="53" spans="1:6" ht="16.5" customHeight="1" thickBot="1" x14ac:dyDescent="0.25">
      <c r="A53" s="112"/>
      <c r="B53" s="4" t="s">
        <v>60</v>
      </c>
      <c r="C53" s="5">
        <v>71</v>
      </c>
      <c r="D53" s="5">
        <v>14</v>
      </c>
      <c r="E53" s="5">
        <v>2</v>
      </c>
      <c r="F53" s="7" t="s">
        <v>5</v>
      </c>
    </row>
    <row r="54" spans="1:6" ht="16.5" customHeight="1" thickBot="1" x14ac:dyDescent="0.25">
      <c r="A54" s="112"/>
      <c r="B54" s="8" t="s">
        <v>61</v>
      </c>
      <c r="C54" s="5">
        <v>35</v>
      </c>
      <c r="D54" s="5">
        <v>7</v>
      </c>
      <c r="E54" s="5">
        <v>3</v>
      </c>
      <c r="F54" s="9" t="s">
        <v>5</v>
      </c>
    </row>
    <row r="55" spans="1:6" ht="16.5" customHeight="1" thickBot="1" x14ac:dyDescent="0.25">
      <c r="A55" s="112"/>
      <c r="B55" s="10" t="s">
        <v>84</v>
      </c>
      <c r="C55" s="11">
        <f>SUM(C49:C54)</f>
        <v>307</v>
      </c>
      <c r="D55" s="11">
        <f>SUM(D49:D54)</f>
        <v>61</v>
      </c>
      <c r="E55" s="11">
        <f>SUM(E49:E54)</f>
        <v>12</v>
      </c>
      <c r="F55" s="12"/>
    </row>
    <row r="56" spans="1:6" ht="60" customHeight="1" thickBot="1" x14ac:dyDescent="0.25">
      <c r="A56" s="112" t="s">
        <v>14</v>
      </c>
      <c r="B56" s="17" t="s">
        <v>62</v>
      </c>
      <c r="C56" s="5">
        <v>58</v>
      </c>
      <c r="D56" s="5">
        <v>12</v>
      </c>
      <c r="E56" s="5">
        <v>0</v>
      </c>
      <c r="F56" s="91" t="s">
        <v>121</v>
      </c>
    </row>
    <row r="57" spans="1:6" ht="16.5" customHeight="1" thickBot="1" x14ac:dyDescent="0.25">
      <c r="A57" s="112"/>
      <c r="B57" s="4" t="s">
        <v>63</v>
      </c>
      <c r="C57" s="5">
        <v>51</v>
      </c>
      <c r="D57" s="5">
        <v>8</v>
      </c>
      <c r="E57" s="5">
        <v>1</v>
      </c>
      <c r="F57" s="7" t="s">
        <v>5</v>
      </c>
    </row>
    <row r="58" spans="1:6" ht="16.5" customHeight="1" thickBot="1" x14ac:dyDescent="0.25">
      <c r="A58" s="112"/>
      <c r="B58" s="4" t="s">
        <v>64</v>
      </c>
      <c r="C58" s="5">
        <v>90</v>
      </c>
      <c r="D58" s="5">
        <v>18</v>
      </c>
      <c r="E58" s="5">
        <v>9</v>
      </c>
      <c r="F58" s="7" t="s">
        <v>94</v>
      </c>
    </row>
    <row r="59" spans="1:6" ht="16.5" customHeight="1" thickBot="1" x14ac:dyDescent="0.25">
      <c r="A59" s="112"/>
      <c r="B59" s="8" t="s">
        <v>65</v>
      </c>
      <c r="C59" s="5">
        <v>53</v>
      </c>
      <c r="D59" s="5">
        <v>11</v>
      </c>
      <c r="E59" s="5">
        <v>5</v>
      </c>
      <c r="F59" s="9" t="s">
        <v>5</v>
      </c>
    </row>
    <row r="60" spans="1:6" ht="16.5" customHeight="1" thickBot="1" x14ac:dyDescent="0.25">
      <c r="A60" s="112"/>
      <c r="B60" s="10" t="s">
        <v>84</v>
      </c>
      <c r="C60" s="11">
        <f>SUM(C56:C59)</f>
        <v>252</v>
      </c>
      <c r="D60" s="11">
        <f>SUM(D56:D59)</f>
        <v>49</v>
      </c>
      <c r="E60" s="11">
        <f>SUM(E56:E59)</f>
        <v>15</v>
      </c>
      <c r="F60" s="12"/>
    </row>
    <row r="61" spans="1:6" s="25" customFormat="1" ht="50.1" customHeight="1" thickBot="1" x14ac:dyDescent="0.25">
      <c r="A61" s="112" t="s">
        <v>16</v>
      </c>
      <c r="B61" s="74" t="s">
        <v>113</v>
      </c>
      <c r="C61" s="28">
        <v>80</v>
      </c>
      <c r="D61" s="22">
        <v>16</v>
      </c>
      <c r="E61" s="22">
        <v>5</v>
      </c>
      <c r="F61" s="75" t="s">
        <v>114</v>
      </c>
    </row>
    <row r="62" spans="1:6" ht="16.5" customHeight="1" thickBot="1" x14ac:dyDescent="0.25">
      <c r="A62" s="112"/>
      <c r="B62" s="4" t="s">
        <v>73</v>
      </c>
      <c r="C62" s="5">
        <v>60</v>
      </c>
      <c r="D62" s="5">
        <v>8</v>
      </c>
      <c r="E62" s="5">
        <v>6</v>
      </c>
      <c r="F62" s="7" t="s">
        <v>5</v>
      </c>
    </row>
    <row r="63" spans="1:6" ht="16.5" customHeight="1" thickBot="1" x14ac:dyDescent="0.25">
      <c r="A63" s="112"/>
      <c r="B63" s="4" t="s">
        <v>74</v>
      </c>
      <c r="C63" s="5">
        <v>38</v>
      </c>
      <c r="D63" s="5">
        <v>8</v>
      </c>
      <c r="E63" s="5">
        <v>4</v>
      </c>
      <c r="F63" s="7" t="s">
        <v>5</v>
      </c>
    </row>
    <row r="64" spans="1:6" ht="16.5" customHeight="1" thickBot="1" x14ac:dyDescent="0.25">
      <c r="A64" s="112"/>
      <c r="B64" s="8" t="s">
        <v>75</v>
      </c>
      <c r="C64" s="5">
        <v>38</v>
      </c>
      <c r="D64" s="5">
        <v>8</v>
      </c>
      <c r="E64" s="5">
        <v>3</v>
      </c>
      <c r="F64" s="9" t="s">
        <v>5</v>
      </c>
    </row>
    <row r="65" spans="1:6" ht="16.5" customHeight="1" thickBot="1" x14ac:dyDescent="0.25">
      <c r="A65" s="112"/>
      <c r="B65" s="10" t="s">
        <v>84</v>
      </c>
      <c r="C65" s="11">
        <f>SUM(C61:C64)</f>
        <v>216</v>
      </c>
      <c r="D65" s="11">
        <f>SUM(D61:D64)</f>
        <v>40</v>
      </c>
      <c r="E65" s="11">
        <f>SUM(E61:E64)</f>
        <v>18</v>
      </c>
      <c r="F65" s="12"/>
    </row>
    <row r="66" spans="1:6" ht="16.5" customHeight="1" thickBot="1" x14ac:dyDescent="0.25">
      <c r="A66" s="112" t="s">
        <v>17</v>
      </c>
      <c r="B66" s="18" t="s">
        <v>17</v>
      </c>
      <c r="C66" s="19">
        <v>127</v>
      </c>
      <c r="D66" s="19">
        <v>21</v>
      </c>
      <c r="E66" s="19">
        <v>10</v>
      </c>
      <c r="F66" s="20" t="s">
        <v>95</v>
      </c>
    </row>
    <row r="67" spans="1:6" ht="16.5" customHeight="1" thickBot="1" x14ac:dyDescent="0.25">
      <c r="A67" s="112"/>
      <c r="B67" s="10" t="s">
        <v>84</v>
      </c>
      <c r="C67" s="11">
        <v>127</v>
      </c>
      <c r="D67" s="11">
        <v>21</v>
      </c>
      <c r="E67" s="11">
        <v>10</v>
      </c>
      <c r="F67" s="12"/>
    </row>
    <row r="68" spans="1:6" ht="16.5" customHeight="1" thickBot="1" x14ac:dyDescent="0.25">
      <c r="A68" s="113" t="s">
        <v>18</v>
      </c>
      <c r="B68" s="17" t="s">
        <v>76</v>
      </c>
      <c r="C68" s="30">
        <v>30</v>
      </c>
      <c r="D68" s="30">
        <v>0</v>
      </c>
      <c r="E68" s="30">
        <v>3</v>
      </c>
      <c r="F68" s="6" t="s">
        <v>96</v>
      </c>
    </row>
    <row r="69" spans="1:6" ht="16.5" customHeight="1" thickBot="1" x14ac:dyDescent="0.25">
      <c r="A69" s="113"/>
      <c r="B69" s="8" t="s">
        <v>77</v>
      </c>
      <c r="C69" s="29">
        <v>90</v>
      </c>
      <c r="D69" s="29">
        <v>0</v>
      </c>
      <c r="E69" s="29">
        <v>9</v>
      </c>
      <c r="F69" s="9" t="s">
        <v>5</v>
      </c>
    </row>
    <row r="70" spans="1:6" ht="16.5" customHeight="1" thickBot="1" x14ac:dyDescent="0.25">
      <c r="A70" s="113"/>
      <c r="B70" s="10" t="s">
        <v>84</v>
      </c>
      <c r="C70" s="11">
        <v>120</v>
      </c>
      <c r="D70" s="11">
        <f>SUM(D66:D69)</f>
        <v>42</v>
      </c>
      <c r="E70" s="11">
        <f>SUM(E66:E69)</f>
        <v>32</v>
      </c>
      <c r="F70" s="12"/>
    </row>
    <row r="71" spans="1:6" s="25" customFormat="1" ht="16.5" customHeight="1" thickBot="1" x14ac:dyDescent="0.25">
      <c r="A71" s="112" t="s">
        <v>19</v>
      </c>
      <c r="B71" s="23" t="s">
        <v>79</v>
      </c>
      <c r="C71" s="22">
        <v>36</v>
      </c>
      <c r="D71" s="5">
        <v>7</v>
      </c>
      <c r="E71" s="5">
        <v>4</v>
      </c>
      <c r="F71" s="24" t="s">
        <v>5</v>
      </c>
    </row>
    <row r="72" spans="1:6" s="25" customFormat="1" ht="16.5" customHeight="1" thickBot="1" x14ac:dyDescent="0.25">
      <c r="A72" s="112"/>
      <c r="B72" s="26" t="s">
        <v>80</v>
      </c>
      <c r="C72" s="22">
        <v>30</v>
      </c>
      <c r="D72" s="5">
        <v>3</v>
      </c>
      <c r="E72" s="5">
        <v>3</v>
      </c>
      <c r="F72" s="27" t="s">
        <v>5</v>
      </c>
    </row>
    <row r="73" spans="1:6" s="25" customFormat="1" ht="16.5" customHeight="1" thickBot="1" x14ac:dyDescent="0.25">
      <c r="A73" s="112"/>
      <c r="B73" s="26" t="s">
        <v>81</v>
      </c>
      <c r="C73" s="22">
        <v>45</v>
      </c>
      <c r="D73" s="5">
        <v>9</v>
      </c>
      <c r="E73" s="5">
        <v>4</v>
      </c>
      <c r="F73" s="27" t="s">
        <v>5</v>
      </c>
    </row>
    <row r="74" spans="1:6" s="25" customFormat="1" ht="16.5" customHeight="1" thickBot="1" x14ac:dyDescent="0.25">
      <c r="A74" s="112"/>
      <c r="B74" s="26" t="s">
        <v>82</v>
      </c>
      <c r="C74" s="22">
        <v>36</v>
      </c>
      <c r="D74" s="5">
        <v>7</v>
      </c>
      <c r="E74" s="5">
        <v>4</v>
      </c>
      <c r="F74" s="27" t="s">
        <v>5</v>
      </c>
    </row>
    <row r="75" spans="1:6" s="25" customFormat="1" ht="16.5" customHeight="1" thickBot="1" x14ac:dyDescent="0.25">
      <c r="A75" s="112"/>
      <c r="B75" s="26" t="s">
        <v>83</v>
      </c>
      <c r="C75" s="22">
        <v>35</v>
      </c>
      <c r="D75" s="5">
        <v>7</v>
      </c>
      <c r="E75" s="5">
        <v>2</v>
      </c>
      <c r="F75" s="27" t="s">
        <v>5</v>
      </c>
    </row>
    <row r="76" spans="1:6" ht="16.5" customHeight="1" thickBot="1" x14ac:dyDescent="0.25">
      <c r="A76" s="112"/>
      <c r="B76" s="10" t="s">
        <v>84</v>
      </c>
      <c r="C76" s="11">
        <f>SUM(C71:C75)</f>
        <v>182</v>
      </c>
      <c r="D76" s="11">
        <f>SUM(D71:D75)</f>
        <v>33</v>
      </c>
      <c r="E76" s="11">
        <f>SUM(E71:E75)</f>
        <v>17</v>
      </c>
      <c r="F76" s="12"/>
    </row>
    <row r="77" spans="1:6" ht="16.5" customHeight="1" thickBot="1" x14ac:dyDescent="0.25">
      <c r="A77" s="106" t="s">
        <v>85</v>
      </c>
      <c r="B77" s="107"/>
      <c r="C77" s="57">
        <f>SUM(C16,C22,C29,C37,C42,C45,C48,C55,C60,C65,C67,C70,C76)</f>
        <v>3958</v>
      </c>
      <c r="D77" s="57">
        <f t="shared" ref="D77:E77" si="0">SUM(D16,D22,D29,D37,D42,D45,D48,D55,D60,D65,D67,D70,D76)</f>
        <v>653</v>
      </c>
      <c r="E77" s="57">
        <f t="shared" si="0"/>
        <v>270</v>
      </c>
      <c r="F77" s="70"/>
    </row>
    <row r="78" spans="1:6" ht="39.950000000000003" customHeight="1" x14ac:dyDescent="0.2">
      <c r="A78" s="108" t="s">
        <v>107</v>
      </c>
      <c r="B78" s="114"/>
      <c r="C78" s="114"/>
      <c r="D78" s="114"/>
      <c r="E78" s="114"/>
      <c r="F78" s="114"/>
    </row>
  </sheetData>
  <mergeCells count="22">
    <mergeCell ref="A56:A60"/>
    <mergeCell ref="A61:A65"/>
    <mergeCell ref="A30:A37"/>
    <mergeCell ref="A38:A42"/>
    <mergeCell ref="A43:A45"/>
    <mergeCell ref="A46:A48"/>
    <mergeCell ref="A49:A55"/>
    <mergeCell ref="A1:F1"/>
    <mergeCell ref="A5:A16"/>
    <mergeCell ref="A17:A22"/>
    <mergeCell ref="A23:A29"/>
    <mergeCell ref="A3:B3"/>
    <mergeCell ref="C3:C4"/>
    <mergeCell ref="D3:D4"/>
    <mergeCell ref="E3:E4"/>
    <mergeCell ref="F3:F4"/>
    <mergeCell ref="C2:F2"/>
    <mergeCell ref="A66:A67"/>
    <mergeCell ref="A68:A70"/>
    <mergeCell ref="A71:A76"/>
    <mergeCell ref="A77:B77"/>
    <mergeCell ref="A78:F78"/>
  </mergeCells>
  <phoneticPr fontId="1" type="noConversion"/>
  <pageMargins left="0.11811023622047245" right="0.11811023622047245" top="0.39370078740157483" bottom="0.39370078740157483" header="0.39370078740157483" footer="0.39370078740157483"/>
  <pageSetup paperSize="9" scale="95" fitToHeight="0" orientation="landscape" r:id="rId1"/>
  <headerFooter>
    <oddFooter>&amp;N페이지 중 &amp;P페이지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2학년 전부(과)여석(전입30%, 전출20%)</vt:lpstr>
      <vt:lpstr>3학년 전부(과)여석</vt:lpstr>
      <vt:lpstr>'2학년 전부(과)여석(전입30%, 전출20%)'!Print_Titles</vt:lpstr>
      <vt:lpstr>'3학년 전부(과)여석'!Print_Titles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IT</cp:lastModifiedBy>
  <cp:lastPrinted>2021-12-20T05:11:16Z</cp:lastPrinted>
  <dcterms:created xsi:type="dcterms:W3CDTF">2019-12-10T06:55:08Z</dcterms:created>
  <dcterms:modified xsi:type="dcterms:W3CDTF">2021-12-28T01:41:25Z</dcterms:modified>
</cp:coreProperties>
</file>